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Jacques\Documents\GOR\Enquètes\Dortoirs\"/>
    </mc:Choice>
  </mc:AlternateContent>
  <xr:revisionPtr revIDLastSave="0" documentId="13_ncr:1_{5C935C5C-A89C-4E51-A677-F58BFA13A2A3}" xr6:coauthVersionLast="41" xr6:coauthVersionMax="41" xr10:uidLastSave="{00000000-0000-0000-0000-000000000000}"/>
  <bookViews>
    <workbookView xWindow="-108" yWindow="-108" windowWidth="19416" windowHeight="14040" activeTab="3" xr2:uid="{00000000-000D-0000-FFFF-FFFF00000000}"/>
  </bookViews>
  <sheets>
    <sheet name="par site" sheetId="1" r:id="rId1"/>
    <sheet name="graph site" sheetId="3" r:id="rId2"/>
    <sheet name="par mois" sheetId="2" r:id="rId3"/>
    <sheet name="graph mois" sheetId="4" r:id="rId4"/>
    <sheet name="Cormoran" sheetId="5" r:id="rId5"/>
    <sheet name="Evolut par anné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81029"/>
</workbook>
</file>

<file path=xl/calcChain.xml><?xml version="1.0" encoding="utf-8"?>
<calcChain xmlns="http://schemas.openxmlformats.org/spreadsheetml/2006/main">
  <c r="F10" i="2" l="1"/>
  <c r="G10" i="2"/>
  <c r="D10" i="2"/>
  <c r="I27" i="2" l="1"/>
  <c r="B9" i="2" l="1"/>
  <c r="B8" i="2"/>
  <c r="B7" i="2"/>
  <c r="F6" i="1" l="1"/>
  <c r="D60" i="2"/>
  <c r="D58" i="2"/>
  <c r="D57" i="2"/>
  <c r="I37" i="2"/>
  <c r="I38" i="2"/>
  <c r="E9" i="5"/>
  <c r="E10" i="5"/>
  <c r="E11" i="5"/>
  <c r="E12" i="5"/>
  <c r="E13" i="5"/>
  <c r="E8" i="5"/>
  <c r="E7" i="5"/>
  <c r="H11" i="5"/>
  <c r="H10" i="5"/>
  <c r="H9" i="5"/>
  <c r="H8" i="5"/>
  <c r="K20" i="2"/>
  <c r="E30" i="2"/>
  <c r="K17" i="2"/>
  <c r="K28" i="2"/>
  <c r="D7" i="2"/>
  <c r="L19" i="2"/>
  <c r="L18" i="2"/>
  <c r="L17" i="2"/>
  <c r="L39" i="2"/>
  <c r="L38" i="2"/>
  <c r="L37" i="2"/>
  <c r="D8" i="5"/>
  <c r="C7" i="5"/>
  <c r="D7" i="5"/>
  <c r="F7" i="5"/>
  <c r="G7" i="5"/>
  <c r="H7" i="5"/>
  <c r="J7" i="5"/>
  <c r="K7" i="5"/>
  <c r="L7" i="5"/>
  <c r="M7" i="5"/>
  <c r="C8" i="5"/>
  <c r="F8" i="5"/>
  <c r="L8" i="5"/>
  <c r="M8" i="5"/>
  <c r="C9" i="5"/>
  <c r="D9" i="5"/>
  <c r="F9" i="5"/>
  <c r="G9" i="5"/>
  <c r="I9" i="5"/>
  <c r="J9" i="5"/>
  <c r="K9" i="5"/>
  <c r="L9" i="5"/>
  <c r="M9" i="5"/>
  <c r="C10" i="5"/>
  <c r="D10" i="5"/>
  <c r="F10" i="5"/>
  <c r="G10" i="5"/>
  <c r="I10" i="5"/>
  <c r="J10" i="5"/>
  <c r="K10" i="5"/>
  <c r="L10" i="5"/>
  <c r="M10" i="5"/>
  <c r="C11" i="5"/>
  <c r="D11" i="5"/>
  <c r="F11" i="5"/>
  <c r="G11" i="5"/>
  <c r="I11" i="5"/>
  <c r="J11" i="5"/>
  <c r="K11" i="5"/>
  <c r="L11" i="5"/>
  <c r="M11" i="5"/>
  <c r="C12" i="5"/>
  <c r="D12" i="5"/>
  <c r="F12" i="5"/>
  <c r="G12" i="5"/>
  <c r="H12" i="5"/>
  <c r="I12" i="5"/>
  <c r="J12" i="5"/>
  <c r="K12" i="5"/>
  <c r="L12" i="5"/>
  <c r="M12" i="5"/>
  <c r="C13" i="5"/>
  <c r="D13" i="5"/>
  <c r="F13" i="5"/>
  <c r="G13" i="5"/>
  <c r="H13" i="5"/>
  <c r="I13" i="5"/>
  <c r="J13" i="5"/>
  <c r="K13" i="5"/>
  <c r="L13" i="5"/>
  <c r="M13" i="5"/>
  <c r="C7" i="2"/>
  <c r="F7" i="2"/>
  <c r="G7" i="2"/>
  <c r="H7" i="2"/>
  <c r="I7" i="5" s="1"/>
  <c r="I7" i="2"/>
  <c r="J7" i="2"/>
  <c r="K7" i="2"/>
  <c r="L7" i="2"/>
  <c r="C8" i="2"/>
  <c r="D8" i="2"/>
  <c r="F8" i="2"/>
  <c r="G8" i="2"/>
  <c r="H8" i="2"/>
  <c r="I8" i="2"/>
  <c r="J8" i="2"/>
  <c r="K8" i="2"/>
  <c r="L8" i="2"/>
  <c r="C9" i="2"/>
  <c r="D9" i="2"/>
  <c r="F9" i="2"/>
  <c r="G9" i="2"/>
  <c r="H9" i="2"/>
  <c r="I9" i="2"/>
  <c r="J9" i="2"/>
  <c r="K9" i="2"/>
  <c r="L9" i="2"/>
  <c r="B10" i="2"/>
  <c r="C10" i="2"/>
  <c r="H10" i="2"/>
  <c r="I10" i="2"/>
  <c r="J10" i="2"/>
  <c r="K10" i="2"/>
  <c r="L10" i="2"/>
  <c r="B17" i="2"/>
  <c r="C17" i="2"/>
  <c r="D17" i="2"/>
  <c r="E17" i="2"/>
  <c r="F17" i="2"/>
  <c r="G8" i="5" s="1"/>
  <c r="G17" i="2"/>
  <c r="H17" i="2"/>
  <c r="I17" i="2"/>
  <c r="J8" i="5" s="1"/>
  <c r="J17" i="2"/>
  <c r="K8" i="5" s="1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L20" i="2"/>
  <c r="B27" i="2"/>
  <c r="C27" i="2"/>
  <c r="D27" i="2"/>
  <c r="F27" i="2"/>
  <c r="G27" i="2"/>
  <c r="H27" i="2"/>
  <c r="J27" i="2"/>
  <c r="K27" i="2"/>
  <c r="L27" i="2"/>
  <c r="B28" i="2"/>
  <c r="C28" i="2"/>
  <c r="D28" i="2"/>
  <c r="F28" i="2"/>
  <c r="G28" i="2"/>
  <c r="H28" i="2"/>
  <c r="I28" i="2"/>
  <c r="J28" i="2"/>
  <c r="L28" i="2"/>
  <c r="B29" i="2"/>
  <c r="C29" i="2"/>
  <c r="D29" i="2"/>
  <c r="F29" i="2"/>
  <c r="G29" i="2"/>
  <c r="H29" i="2"/>
  <c r="I29" i="2"/>
  <c r="J29" i="2"/>
  <c r="K29" i="2"/>
  <c r="L29" i="2"/>
  <c r="B30" i="2"/>
  <c r="C30" i="2"/>
  <c r="D30" i="2"/>
  <c r="F30" i="2"/>
  <c r="G30" i="2"/>
  <c r="H30" i="2"/>
  <c r="I30" i="2"/>
  <c r="J30" i="2"/>
  <c r="K30" i="2"/>
  <c r="L30" i="2"/>
  <c r="B37" i="2"/>
  <c r="C37" i="2"/>
  <c r="D37" i="2"/>
  <c r="E37" i="2"/>
  <c r="F37" i="2"/>
  <c r="G37" i="2"/>
  <c r="H37" i="2"/>
  <c r="J37" i="2"/>
  <c r="K37" i="2"/>
  <c r="B38" i="2"/>
  <c r="C38" i="2"/>
  <c r="D38" i="2"/>
  <c r="E38" i="2"/>
  <c r="F38" i="2"/>
  <c r="G38" i="2"/>
  <c r="H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E40" i="2"/>
  <c r="F40" i="2"/>
  <c r="G40" i="2"/>
  <c r="H40" i="2"/>
  <c r="I40" i="2"/>
  <c r="J40" i="2"/>
  <c r="K40" i="2"/>
  <c r="L40" i="2"/>
  <c r="B47" i="2"/>
  <c r="C47" i="2"/>
  <c r="D47" i="2"/>
  <c r="E47" i="2"/>
  <c r="F47" i="2"/>
  <c r="G47" i="2"/>
  <c r="H47" i="2"/>
  <c r="I47" i="2"/>
  <c r="J47" i="2"/>
  <c r="K47" i="2"/>
  <c r="L47" i="2"/>
  <c r="B48" i="2"/>
  <c r="C48" i="2"/>
  <c r="D48" i="2"/>
  <c r="E48" i="2"/>
  <c r="F48" i="2"/>
  <c r="G48" i="2"/>
  <c r="H48" i="2"/>
  <c r="I48" i="2"/>
  <c r="J48" i="2"/>
  <c r="K48" i="2"/>
  <c r="L48" i="2"/>
  <c r="B49" i="2"/>
  <c r="C49" i="2"/>
  <c r="D49" i="2"/>
  <c r="E49" i="2"/>
  <c r="F49" i="2"/>
  <c r="G49" i="2"/>
  <c r="H49" i="2"/>
  <c r="I49" i="2"/>
  <c r="J49" i="2"/>
  <c r="K49" i="2"/>
  <c r="L49" i="2"/>
  <c r="B50" i="2"/>
  <c r="C50" i="2"/>
  <c r="D50" i="2"/>
  <c r="E50" i="2"/>
  <c r="F50" i="2"/>
  <c r="G50" i="2"/>
  <c r="H50" i="2"/>
  <c r="I50" i="2"/>
  <c r="J50" i="2"/>
  <c r="K50" i="2"/>
  <c r="L50" i="2"/>
  <c r="B57" i="2"/>
  <c r="C57" i="2"/>
  <c r="E57" i="2"/>
  <c r="F57" i="2"/>
  <c r="G57" i="2"/>
  <c r="H57" i="2"/>
  <c r="I57" i="2"/>
  <c r="J57" i="2"/>
  <c r="K57" i="2"/>
  <c r="L57" i="2"/>
  <c r="B58" i="2"/>
  <c r="C58" i="2"/>
  <c r="E58" i="2"/>
  <c r="F58" i="2"/>
  <c r="G58" i="2"/>
  <c r="H58" i="2"/>
  <c r="I58" i="2"/>
  <c r="J58" i="2"/>
  <c r="K58" i="2"/>
  <c r="L58" i="2"/>
  <c r="B59" i="2"/>
  <c r="C59" i="2"/>
  <c r="E59" i="2"/>
  <c r="F59" i="2"/>
  <c r="G59" i="2"/>
  <c r="H59" i="2"/>
  <c r="I59" i="2"/>
  <c r="J59" i="2"/>
  <c r="K59" i="2"/>
  <c r="L59" i="2"/>
  <c r="B60" i="2"/>
  <c r="C60" i="2"/>
  <c r="E60" i="2"/>
  <c r="F60" i="2"/>
  <c r="H60" i="2"/>
  <c r="I60" i="2"/>
  <c r="J60" i="2"/>
  <c r="K60" i="2"/>
  <c r="L60" i="2"/>
  <c r="B67" i="2"/>
  <c r="C67" i="2"/>
  <c r="D67" i="2"/>
  <c r="E67" i="2"/>
  <c r="F67" i="2"/>
  <c r="G67" i="2"/>
  <c r="H67" i="2"/>
  <c r="I67" i="2"/>
  <c r="J67" i="2"/>
  <c r="K67" i="2"/>
  <c r="L67" i="2"/>
  <c r="B68" i="2"/>
  <c r="C68" i="2"/>
  <c r="D68" i="2"/>
  <c r="E68" i="2"/>
  <c r="F68" i="2"/>
  <c r="G68" i="2"/>
  <c r="H68" i="2"/>
  <c r="I68" i="2"/>
  <c r="J68" i="2"/>
  <c r="K68" i="2"/>
  <c r="L68" i="2"/>
  <c r="B69" i="2"/>
  <c r="C69" i="2"/>
  <c r="D69" i="2"/>
  <c r="E69" i="2"/>
  <c r="F69" i="2"/>
  <c r="G69" i="2"/>
  <c r="H69" i="2"/>
  <c r="I69" i="2"/>
  <c r="J69" i="2"/>
  <c r="K69" i="2"/>
  <c r="L69" i="2"/>
  <c r="B70" i="2"/>
  <c r="C70" i="2"/>
  <c r="D70" i="2"/>
  <c r="E70" i="2"/>
  <c r="F70" i="2"/>
  <c r="G70" i="2"/>
  <c r="H70" i="2"/>
  <c r="I70" i="2"/>
  <c r="J70" i="2"/>
  <c r="K70" i="2"/>
  <c r="L70" i="2"/>
  <c r="F7" i="1"/>
  <c r="F8" i="1"/>
  <c r="F9" i="1"/>
  <c r="F10" i="1"/>
  <c r="F11" i="1"/>
  <c r="F12" i="1"/>
  <c r="F16" i="1"/>
  <c r="F17" i="1"/>
  <c r="F18" i="1"/>
  <c r="F19" i="1"/>
  <c r="F20" i="1"/>
  <c r="F21" i="1"/>
  <c r="F22" i="1"/>
  <c r="F26" i="1"/>
  <c r="F27" i="1"/>
  <c r="F28" i="1"/>
  <c r="F29" i="1"/>
  <c r="F30" i="1"/>
  <c r="F31" i="1"/>
  <c r="F32" i="1"/>
  <c r="F36" i="1"/>
  <c r="F37" i="1"/>
  <c r="F38" i="1"/>
  <c r="F39" i="1"/>
  <c r="F40" i="1"/>
  <c r="F41" i="1"/>
  <c r="F42" i="1"/>
  <c r="F46" i="1"/>
  <c r="F47" i="1"/>
  <c r="F48" i="1"/>
  <c r="F49" i="1"/>
  <c r="F50" i="1"/>
  <c r="F51" i="1"/>
  <c r="F52" i="1"/>
  <c r="F96" i="1"/>
  <c r="F97" i="1"/>
  <c r="F98" i="1"/>
  <c r="F99" i="1"/>
  <c r="F100" i="1"/>
  <c r="F101" i="1"/>
  <c r="F102" i="1"/>
  <c r="F106" i="1"/>
  <c r="F107" i="1"/>
  <c r="F108" i="1"/>
  <c r="F109" i="1"/>
  <c r="F110" i="1"/>
  <c r="F111" i="1"/>
  <c r="F112" i="1"/>
  <c r="M67" i="2" l="1"/>
  <c r="B282" i="4" s="1"/>
  <c r="N7" i="5"/>
  <c r="M69" i="2"/>
  <c r="D282" i="4" s="1"/>
  <c r="M57" i="2"/>
  <c r="B281" i="4" s="1"/>
  <c r="M39" i="2"/>
  <c r="D279" i="4" s="1"/>
  <c r="M17" i="2"/>
  <c r="B277" i="4" s="1"/>
  <c r="M58" i="2"/>
  <c r="C281" i="4" s="1"/>
  <c r="M8" i="2"/>
  <c r="C276" i="4" s="1"/>
  <c r="N12" i="5"/>
  <c r="M48" i="2"/>
  <c r="C280" i="4" s="1"/>
  <c r="M47" i="2"/>
  <c r="B280" i="4" s="1"/>
  <c r="M37" i="2"/>
  <c r="B279" i="4" s="1"/>
  <c r="M68" i="2"/>
  <c r="C282" i="4" s="1"/>
  <c r="M18" i="2"/>
  <c r="C277" i="4" s="1"/>
  <c r="N13" i="5"/>
  <c r="M38" i="2"/>
  <c r="C279" i="4" s="1"/>
  <c r="M19" i="2"/>
  <c r="D277" i="4" s="1"/>
  <c r="M9" i="2"/>
  <c r="D276" i="4" s="1"/>
  <c r="M59" i="2"/>
  <c r="D281" i="4" s="1"/>
  <c r="M49" i="2"/>
  <c r="D280" i="4" s="1"/>
  <c r="M27" i="2"/>
  <c r="B278" i="4" s="1"/>
  <c r="M29" i="2"/>
  <c r="D278" i="4" s="1"/>
  <c r="M28" i="2"/>
  <c r="C278" i="4" s="1"/>
  <c r="M7" i="2"/>
  <c r="B276" i="4" s="1"/>
  <c r="N11" i="5"/>
  <c r="N10" i="5"/>
  <c r="N9" i="5"/>
  <c r="I8" i="5"/>
  <c r="N8" i="5" s="1"/>
</calcChain>
</file>

<file path=xl/sharedStrings.xml><?xml version="1.0" encoding="utf-8"?>
<sst xmlns="http://schemas.openxmlformats.org/spreadsheetml/2006/main" count="638" uniqueCount="169">
  <si>
    <t>Grand Cormoran</t>
  </si>
  <si>
    <t>Gardeboeufs</t>
  </si>
  <si>
    <t>Aigrette garzette</t>
  </si>
  <si>
    <t>Autres</t>
  </si>
  <si>
    <t>TOTAL</t>
  </si>
  <si>
    <t>Octobre</t>
  </si>
  <si>
    <t xml:space="preserve">Novembre </t>
  </si>
  <si>
    <t xml:space="preserve">Décembre </t>
  </si>
  <si>
    <t xml:space="preserve">Janvier </t>
  </si>
  <si>
    <t xml:space="preserve">Février </t>
  </si>
  <si>
    <t>Novembre</t>
  </si>
  <si>
    <t>Décembre</t>
  </si>
  <si>
    <t>Janvier</t>
  </si>
  <si>
    <t>Février</t>
  </si>
  <si>
    <t>Lieu</t>
  </si>
  <si>
    <t>PERPIGNAN</t>
  </si>
  <si>
    <t>RIVESALTES</t>
  </si>
  <si>
    <t>VINCA</t>
  </si>
  <si>
    <t>CARAMANY</t>
  </si>
  <si>
    <t>St CYP</t>
  </si>
  <si>
    <t>VDLR</t>
  </si>
  <si>
    <t>Observateurs</t>
  </si>
  <si>
    <t>Date</t>
  </si>
  <si>
    <t>Cormoran</t>
  </si>
  <si>
    <t>Gardeboeuf</t>
  </si>
  <si>
    <t>Garzette</t>
  </si>
  <si>
    <t>CANET</t>
  </si>
  <si>
    <t>mois</t>
  </si>
  <si>
    <t>garzette</t>
  </si>
  <si>
    <t>Année 2003/2004</t>
  </si>
  <si>
    <t>Mars</t>
  </si>
  <si>
    <t>VILLELONGUE</t>
  </si>
  <si>
    <t>Année 2004/2005</t>
  </si>
  <si>
    <t>J.Dalmau</t>
  </si>
  <si>
    <t>G.Barthès</t>
  </si>
  <si>
    <t>Année 2005/2006</t>
  </si>
  <si>
    <t>C.Rocheuse</t>
  </si>
  <si>
    <t>PERPIGNAN (Têt)</t>
  </si>
  <si>
    <t>CANET (Têt)</t>
  </si>
  <si>
    <t>RIVESALTES (Agly)</t>
  </si>
  <si>
    <t>VILLELONGUE DEL MONTS (plan d’eau)</t>
  </si>
  <si>
    <t>CARAMANY (lac)</t>
  </si>
  <si>
    <t>SAINT-CYPRIEN (golf)</t>
  </si>
  <si>
    <t>Villeneuve de la raho (réserve écologique)</t>
  </si>
  <si>
    <t>C.ROCHEUSE</t>
  </si>
  <si>
    <t>Année 2006/2007</t>
  </si>
  <si>
    <t>Septembre</t>
  </si>
  <si>
    <t>C.ROCHEU</t>
  </si>
  <si>
    <t xml:space="preserve"> </t>
  </si>
  <si>
    <t>Année 2007/2008</t>
  </si>
  <si>
    <t>Année 2008/2009</t>
  </si>
  <si>
    <t>JMC.Dubois</t>
  </si>
  <si>
    <t>CANET   (Têt)</t>
  </si>
  <si>
    <t>VILLELONGUE (Plan d'eau)</t>
  </si>
  <si>
    <t>St CYPRIEN Etang de Canet</t>
  </si>
  <si>
    <t>VINCA (Têt) (Plan d'eau)</t>
  </si>
  <si>
    <t>CARAMANY (Agly) (Plan d'eau)</t>
  </si>
  <si>
    <t>COTE ROCHEUSE</t>
  </si>
  <si>
    <t>VILLENEUVE RAHO (Plan d'eau)</t>
  </si>
  <si>
    <t>Année 2009/2010</t>
  </si>
  <si>
    <t>D.Devarennes/J.Espitalier</t>
  </si>
  <si>
    <t>Total</t>
  </si>
  <si>
    <t>Année 2010/2011</t>
  </si>
  <si>
    <t>GA = Grande Aigrette</t>
  </si>
  <si>
    <t>J.Laurens/M.Beneteau</t>
  </si>
  <si>
    <t>C.ROHEUSE</t>
  </si>
  <si>
    <t>A. Fonteneau</t>
  </si>
  <si>
    <t>Année 2012/2013</t>
  </si>
  <si>
    <t>Année 2011/2012</t>
  </si>
  <si>
    <t>HP = Héron pourpré</t>
  </si>
  <si>
    <t>M Toupin</t>
  </si>
  <si>
    <t>MILLAS_NEFIACH</t>
  </si>
  <si>
    <t>Année 2014/2015</t>
  </si>
  <si>
    <t>Année 2013/2014</t>
  </si>
  <si>
    <t>P. Fita</t>
  </si>
  <si>
    <t>VINCA (lac)_Marquixanes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</si>
  <si>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</si>
  <si>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</si>
  <si>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</si>
  <si>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</si>
  <si>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</si>
  <si>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</si>
  <si>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</si>
  <si>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</si>
  <si>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</si>
  <si>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</si>
  <si>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</si>
  <si>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</si>
  <si>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Cormorans</t>
  </si>
  <si>
    <t>P.Fita</t>
  </si>
  <si>
    <t>Estagel-Jau</t>
  </si>
  <si>
    <t>ESTAGEL-JAU (Agly)</t>
  </si>
  <si>
    <t>A.Testu</t>
  </si>
  <si>
    <t>2015/2016</t>
  </si>
  <si>
    <t>Il se confirme qu'il y a trés peu de grands cormorans aux dortoirs en Septembre, ceux que l'on voit dans la journée vont dormir à Leucate.</t>
  </si>
  <si>
    <t>MILLAS_NEFIACH_ Le SOLER (Têt)</t>
  </si>
  <si>
    <t>NEFIACH - MILLAS - Le SOLER(Têt)</t>
  </si>
  <si>
    <t>COTE ROCHEUSE ( Port-Vendres)</t>
  </si>
  <si>
    <t>Année 2016/2017</t>
  </si>
  <si>
    <t>Année 2015/2016</t>
  </si>
  <si>
    <t>14/10</t>
  </si>
  <si>
    <t>J Garrigue</t>
  </si>
  <si>
    <t>2016/2017</t>
  </si>
  <si>
    <t>M.Beneteau</t>
  </si>
  <si>
    <t>en gras ) les chiffres du dortoir de Salses Leucate dans l'Aude en Janvier</t>
  </si>
  <si>
    <t>0</t>
  </si>
  <si>
    <t>IF = Ibis Falcinelle</t>
  </si>
  <si>
    <t>HC = Héron cendré</t>
  </si>
  <si>
    <t xml:space="preserve">     J. Garrigue</t>
  </si>
  <si>
    <t>JM.Algrin</t>
  </si>
  <si>
    <t>50 Grd Cormorans en migr</t>
  </si>
  <si>
    <t>Année 2017/2018</t>
  </si>
  <si>
    <t>?</t>
  </si>
  <si>
    <t>18/11</t>
  </si>
  <si>
    <t>9 HC</t>
  </si>
  <si>
    <t xml:space="preserve"> IF = Ibis falcinelle</t>
  </si>
  <si>
    <t>2017/2018</t>
  </si>
  <si>
    <t>Le quota de "régulaton" des grands cormorans  fixé à 160, en 2017 , pour 3 ans a été annulé suite à un recours du GOR</t>
  </si>
  <si>
    <t>1 HC</t>
  </si>
  <si>
    <t>13/10</t>
  </si>
  <si>
    <t>12/10</t>
  </si>
  <si>
    <t>1 GA</t>
  </si>
  <si>
    <t>12 HC</t>
  </si>
  <si>
    <t>J. Garrigue</t>
  </si>
  <si>
    <t>comptage partiel</t>
  </si>
  <si>
    <t>A. Fonteneau/C Hurson</t>
  </si>
  <si>
    <t>18/10</t>
  </si>
  <si>
    <t>Année 2018/2019</t>
  </si>
  <si>
    <t>Pyrénées Orientales    Cormorans au dortoir hiver 2018/2019</t>
  </si>
  <si>
    <t>SEPTEMBRE 2018</t>
  </si>
  <si>
    <t>OCTOBRE 2018</t>
  </si>
  <si>
    <t>NOVEMBRE 2018</t>
  </si>
  <si>
    <t>DECEMBRE 2018</t>
  </si>
  <si>
    <t>JANVIER 2019</t>
  </si>
  <si>
    <t>FEVRIER 2019</t>
  </si>
  <si>
    <t xml:space="preserve">     MARS 2019</t>
  </si>
  <si>
    <t>COMPTAGES DORTOIRS SAISON 2018/2019: résultats mensuels</t>
  </si>
  <si>
    <t xml:space="preserve">évolution mensuelle des effectifs par espèce   COMPTAGES DORTOIRS SAISON 2018/2019        </t>
  </si>
  <si>
    <t>COMPTAGES DORTOIRS SAISON 2018/2019 : résultats par site</t>
  </si>
  <si>
    <t>1 cormoran huppé</t>
  </si>
  <si>
    <t xml:space="preserve">Le dortoir du Mas de Jaz est resé vide, </t>
  </si>
  <si>
    <t>3 GA</t>
  </si>
  <si>
    <t>24/11</t>
  </si>
  <si>
    <t>2 HC</t>
  </si>
  <si>
    <t>16/11</t>
  </si>
  <si>
    <t>15/12</t>
  </si>
  <si>
    <t>4 HC</t>
  </si>
  <si>
    <t>15/1</t>
  </si>
  <si>
    <t>7GA</t>
  </si>
  <si>
    <t>17/12</t>
  </si>
  <si>
    <t>2 HC +13 GA</t>
  </si>
  <si>
    <t>2 HC + 3GA</t>
  </si>
  <si>
    <t>1HC + 5 GA</t>
  </si>
  <si>
    <t>En Janvier , depuis 9 jours avant le comptage, vent de plus de 50 Km/h, avec des pointes à plus de 100 km/h, qui explique le faible nombre de cormorans</t>
  </si>
  <si>
    <t>2018/2019</t>
  </si>
  <si>
    <t>1 HC + 6 GA</t>
  </si>
  <si>
    <t>NIDOLERES (Tech)</t>
  </si>
  <si>
    <t>NIDOLERES</t>
  </si>
  <si>
    <t>X.Lafay</t>
  </si>
  <si>
    <t>J. Garrigue/X.Lafay</t>
  </si>
  <si>
    <t xml:space="preserve">           Observateurs : Y. Aleman, JM Algrin, M. Beneteau, J. Dalmau, D. Devarennes, J et MC. Dubois, J. Espitalier, A. Fonteneau,  J. Garrigue, c. Hurson X. Lafay. Laurens, P. Fita, A. Testu, M. Toupin.</t>
  </si>
  <si>
    <t>1 HC + 3 GA</t>
  </si>
  <si>
    <t>12 HC + 2 GA</t>
  </si>
  <si>
    <t>8 HC</t>
  </si>
  <si>
    <t>C.Hurson</t>
  </si>
  <si>
    <t>134 ?</t>
  </si>
  <si>
    <t xml:space="preserve">1HC </t>
  </si>
  <si>
    <t>14 HC</t>
  </si>
  <si>
    <t>20 HC + 1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</si>
</sst>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d/m"/>
    <numFmt numFmtId="166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4" xfId="0" applyBorder="1"/>
    <xf numFmtId="0" fontId="5" fillId="0" borderId="5" xfId="0" applyFont="1" applyBorder="1" applyAlignment="1">
      <alignment horizontal="center" vertical="top" wrapText="1"/>
    </xf>
    <xf numFmtId="0" fontId="2" fillId="0" borderId="0" xfId="0" applyFont="1"/>
    <xf numFmtId="0" fontId="7" fillId="0" borderId="0" xfId="0" applyFo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7" fontId="6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7" fontId="6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6" fontId="8" fillId="0" borderId="4" xfId="0" applyNumberFormat="1" applyFont="1" applyBorder="1" applyAlignment="1">
      <alignment horizontal="center"/>
    </xf>
    <xf numFmtId="17" fontId="0" fillId="0" borderId="0" xfId="0" applyNumberFormat="1"/>
    <xf numFmtId="0" fontId="6" fillId="0" borderId="2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17" fontId="0" fillId="0" borderId="7" xfId="0" applyNumberFormat="1" applyBorder="1" applyAlignment="1">
      <alignment horizontal="right"/>
    </xf>
    <xf numFmtId="0" fontId="0" fillId="0" borderId="21" xfId="0" applyBorder="1"/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8" xfId="0" applyNumberFormat="1" applyBorder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9" fillId="0" borderId="4" xfId="0" applyNumberFormat="1" applyFont="1" applyBorder="1" applyAlignment="1">
      <alignment horizontal="center"/>
    </xf>
    <xf numFmtId="0" fontId="14" fillId="0" borderId="0" xfId="0" applyFont="1"/>
    <xf numFmtId="49" fontId="4" fillId="0" borderId="2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3" fillId="0" borderId="4" xfId="0" applyFont="1" applyBorder="1"/>
    <xf numFmtId="0" fontId="13" fillId="0" borderId="35" xfId="0" applyFont="1" applyBorder="1"/>
    <xf numFmtId="0" fontId="1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0" fillId="0" borderId="39" xfId="0" applyBorder="1"/>
    <xf numFmtId="0" fontId="13" fillId="0" borderId="0" xfId="0" applyFont="1"/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7" fontId="0" fillId="0" borderId="21" xfId="0" applyNumberFormat="1" applyBorder="1"/>
    <xf numFmtId="17" fontId="0" fillId="0" borderId="40" xfId="0" applyNumberFormat="1" applyBorder="1"/>
    <xf numFmtId="0" fontId="11" fillId="0" borderId="4" xfId="0" applyFont="1" applyBorder="1"/>
    <xf numFmtId="0" fontId="0" fillId="0" borderId="41" xfId="0" applyBorder="1"/>
    <xf numFmtId="0" fontId="13" fillId="0" borderId="42" xfId="0" applyFont="1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3" fillId="0" borderId="0" xfId="0" applyFont="1" applyAlignment="1">
      <alignment vertical="center" wrapText="1"/>
    </xf>
    <xf numFmtId="0" fontId="12" fillId="0" borderId="59" xfId="0" applyFont="1" applyBorder="1"/>
    <xf numFmtId="0" fontId="0" fillId="0" borderId="59" xfId="0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7" xfId="0" applyBorder="1"/>
    <xf numFmtId="0" fontId="3" fillId="0" borderId="5" xfId="0" applyFont="1" applyBorder="1" applyAlignment="1">
      <alignment horizontal="center" vertical="top" wrapText="1"/>
    </xf>
    <xf numFmtId="0" fontId="0" fillId="0" borderId="7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/>
    <xf numFmtId="0" fontId="15" fillId="0" borderId="0" xfId="0" applyFont="1"/>
    <xf numFmtId="0" fontId="16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/>
    <xf numFmtId="0" fontId="0" fillId="0" borderId="59" xfId="0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3" fillId="0" borderId="77" xfId="0" applyFont="1" applyBorder="1"/>
    <xf numFmtId="16" fontId="8" fillId="0" borderId="4" xfId="0" applyNumberFormat="1" applyFont="1" applyBorder="1" applyAlignment="1">
      <alignment horizontal="center" vertical="center"/>
    </xf>
    <xf numFmtId="0" fontId="0" fillId="0" borderId="29" xfId="0" applyBorder="1"/>
    <xf numFmtId="0" fontId="16" fillId="0" borderId="7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13" fillId="0" borderId="39" xfId="0" applyFont="1" applyBorder="1"/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 vertical="top"/>
    </xf>
    <xf numFmtId="0" fontId="13" fillId="0" borderId="79" xfId="0" applyFont="1" applyBorder="1"/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0" xfId="0" applyBorder="1"/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2" xfId="0" applyFont="1" applyBorder="1"/>
    <xf numFmtId="0" fontId="13" fillId="0" borderId="0" xfId="0" applyFont="1"/>
    <xf numFmtId="0" fontId="13" fillId="0" borderId="4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4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42" xfId="0" applyBorder="1"/>
    <xf numFmtId="0" fontId="0" fillId="0" borderId="0" xfId="0" applyAlignment="1">
      <alignment horizontal="left"/>
    </xf>
    <xf numFmtId="0" fontId="13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69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Perpignan (Têt) 2018/2019</a:t>
            </a:r>
          </a:p>
        </c:rich>
      </c:tx>
      <c:layout>
        <c:manualLayout>
          <c:xMode val="edge"/>
          <c:yMode val="edge"/>
          <c:x val="0.31625835189309581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90200445434746"/>
          <c:y val="0.23949628967037462"/>
          <c:w val="0.55902004454344212"/>
          <c:h val="0.45378244358596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site'!$B$6:$B$12</c:f>
              <c:numCache>
                <c:formatCode>General</c:formatCode>
                <c:ptCount val="7"/>
                <c:pt idx="0">
                  <c:v>0</c:v>
                </c:pt>
                <c:pt idx="1">
                  <c:v>34</c:v>
                </c:pt>
                <c:pt idx="2">
                  <c:v>57</c:v>
                </c:pt>
                <c:pt idx="3">
                  <c:v>82</c:v>
                </c:pt>
                <c:pt idx="4">
                  <c:v>112</c:v>
                </c:pt>
                <c:pt idx="5">
                  <c:v>58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3-4755-AB96-20F3C337FABD}"/>
            </c:ext>
          </c:extLst>
        </c:ser>
        <c:ser>
          <c:idx val="1"/>
          <c:order val="1"/>
          <c:tx>
            <c:strRef>
              <c:f>'par site'!$C$5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site'!$C$6:$C$12</c:f>
              <c:numCache>
                <c:formatCode>General</c:formatCode>
                <c:ptCount val="7"/>
                <c:pt idx="0">
                  <c:v>72</c:v>
                </c:pt>
                <c:pt idx="1">
                  <c:v>189</c:v>
                </c:pt>
                <c:pt idx="2">
                  <c:v>68</c:v>
                </c:pt>
                <c:pt idx="3">
                  <c:v>33</c:v>
                </c:pt>
                <c:pt idx="4">
                  <c:v>53</c:v>
                </c:pt>
                <c:pt idx="5">
                  <c:v>62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3-4755-AB96-20F3C337FABD}"/>
            </c:ext>
          </c:extLst>
        </c:ser>
        <c:ser>
          <c:idx val="2"/>
          <c:order val="2"/>
          <c:tx>
            <c:strRef>
              <c:f>'par site'!$D$5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site'!$D$6:$D$12</c:f>
              <c:numCache>
                <c:formatCode>General</c:formatCode>
                <c:ptCount val="7"/>
                <c:pt idx="0">
                  <c:v>23</c:v>
                </c:pt>
                <c:pt idx="1">
                  <c:v>25</c:v>
                </c:pt>
                <c:pt idx="2">
                  <c:v>64</c:v>
                </c:pt>
                <c:pt idx="3">
                  <c:v>84</c:v>
                </c:pt>
                <c:pt idx="4">
                  <c:v>22</c:v>
                </c:pt>
                <c:pt idx="5">
                  <c:v>17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3-4755-AB96-20F3C337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41024"/>
        <c:axId val="71451008"/>
      </c:barChart>
      <c:catAx>
        <c:axId val="714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4510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1451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634743875279283E-2"/>
              <c:y val="0.4033622267804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44102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7397260274165"/>
          <c:y val="0.40259788128490437"/>
          <c:w val="0.21061643835616992"/>
          <c:h val="0.237013268820949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Canet  2018/2019</a:t>
            </a:r>
          </a:p>
        </c:rich>
      </c:tx>
      <c:layout>
        <c:manualLayout>
          <c:xMode val="edge"/>
          <c:yMode val="edge"/>
          <c:x val="0.38105773121972875"/>
          <c:y val="4.0983606557377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323483820891"/>
          <c:y val="0.23417757703962017"/>
          <c:w val="0.59830657021292533"/>
          <c:h val="0.48417796333868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site'!$B$15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site'!$B$16:$B$22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68</c:v>
                </c:pt>
                <c:pt idx="4">
                  <c:v>113</c:v>
                </c:pt>
                <c:pt idx="5">
                  <c:v>38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1-453F-A51C-CEA60BE9EEF7}"/>
            </c:ext>
          </c:extLst>
        </c:ser>
        <c:ser>
          <c:idx val="1"/>
          <c:order val="1"/>
          <c:tx>
            <c:strRef>
              <c:f>'par site'!$C$15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site'!$C$16:$C$22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1-453F-A51C-CEA60BE9EEF7}"/>
            </c:ext>
          </c:extLst>
        </c:ser>
        <c:ser>
          <c:idx val="2"/>
          <c:order val="2"/>
          <c:tx>
            <c:strRef>
              <c:f>'par site'!$D$15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site'!$D$16:$D$22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1-453F-A51C-CEA60BE9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7072"/>
        <c:axId val="72237056"/>
      </c:barChart>
      <c:catAx>
        <c:axId val="722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370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242290748898682E-2"/>
              <c:y val="0.40573856546620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2707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9851644893782"/>
          <c:y val="0.35443092741131726"/>
          <c:w val="0.20847509387023924"/>
          <c:h val="0.23101301518773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Estagel-Jau  2018/2019</a:t>
            </a:r>
          </a:p>
        </c:rich>
      </c:tx>
      <c:layout>
        <c:manualLayout>
          <c:xMode val="edge"/>
          <c:yMode val="edge"/>
          <c:x val="0.36043956043956082"/>
          <c:y val="5.1700680272108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192114998508"/>
          <c:y val="0.23343902516040951"/>
          <c:w val="0.59797309627493711"/>
          <c:h val="0.48580553884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site'!$B$25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0-4525-A509-52842D1EA7A2}"/>
            </c:ext>
          </c:extLst>
        </c:ser>
        <c:ser>
          <c:idx val="1"/>
          <c:order val="1"/>
          <c:tx>
            <c:strRef>
              <c:f>'par site'!$C$25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0-4525-A509-52842D1EA7A2}"/>
            </c:ext>
          </c:extLst>
        </c:ser>
        <c:ser>
          <c:idx val="2"/>
          <c:order val="2"/>
          <c:tx>
            <c:strRef>
              <c:f>'par site'!$D$25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0-4525-A509-52842D1E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72896"/>
        <c:axId val="72282880"/>
      </c:barChart>
      <c:catAx>
        <c:axId val="722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8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82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164835164835165E-2"/>
              <c:y val="0.4040816326530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7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58123956241964"/>
          <c:y val="0.35962228200387597"/>
          <c:w val="0.20777031311248173"/>
          <c:h val="0.23028444373931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/>
              <a:t>évolution mensuelle des effectifs par espèce </a:t>
            </a:r>
            <a:br>
              <a:rPr lang="fr-FR" sz="1800" b="1"/>
            </a:br>
            <a:r>
              <a:rPr lang="fr-FR" sz="1800" b="1"/>
              <a:t>COMPTAGES DORTOIRS SAISON 2018/2019        </a:t>
            </a:r>
          </a:p>
        </c:rich>
      </c:tx>
      <c:layout>
        <c:manualLayout>
          <c:xMode val="edge"/>
          <c:yMode val="edge"/>
          <c:x val="0.26332001898931084"/>
          <c:y val="4.1482699847423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63"/>
          <c:w val="0.72467022443400553"/>
          <c:h val="0.61754105497549994"/>
        </c:manualLayout>
      </c:layout>
      <c:lineChart>
        <c:grouping val="standard"/>
        <c:varyColors val="0"/>
        <c:ser>
          <c:idx val="0"/>
          <c:order val="0"/>
          <c:tx>
            <c:strRef>
              <c:f>'graph mois'!$B$275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mois'!$A$276:$A$282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mois'!$B$276:$B$282</c:f>
              <c:numCache>
                <c:formatCode>General</c:formatCode>
                <c:ptCount val="7"/>
                <c:pt idx="0">
                  <c:v>10</c:v>
                </c:pt>
                <c:pt idx="1">
                  <c:v>192</c:v>
                </c:pt>
                <c:pt idx="2">
                  <c:v>628</c:v>
                </c:pt>
                <c:pt idx="3">
                  <c:v>644</c:v>
                </c:pt>
                <c:pt idx="4">
                  <c:v>725</c:v>
                </c:pt>
                <c:pt idx="5">
                  <c:v>589</c:v>
                </c:pt>
                <c:pt idx="6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6-41FF-AB20-D9C26F334500}"/>
            </c:ext>
          </c:extLst>
        </c:ser>
        <c:ser>
          <c:idx val="1"/>
          <c:order val="1"/>
          <c:tx>
            <c:strRef>
              <c:f>'graph mois'!$C$275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mois'!$A$276:$A$282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mois'!$C$276:$C$282</c:f>
              <c:numCache>
                <c:formatCode>General</c:formatCode>
                <c:ptCount val="7"/>
                <c:pt idx="0">
                  <c:v>82</c:v>
                </c:pt>
                <c:pt idx="1">
                  <c:v>592</c:v>
                </c:pt>
                <c:pt idx="2">
                  <c:v>359</c:v>
                </c:pt>
                <c:pt idx="3">
                  <c:v>572</c:v>
                </c:pt>
                <c:pt idx="4">
                  <c:v>450</c:v>
                </c:pt>
                <c:pt idx="5">
                  <c:v>397</c:v>
                </c:pt>
                <c:pt idx="6">
                  <c:v>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66-41FF-AB20-D9C26F334500}"/>
            </c:ext>
          </c:extLst>
        </c:ser>
        <c:ser>
          <c:idx val="2"/>
          <c:order val="2"/>
          <c:tx>
            <c:strRef>
              <c:f>'graph mois'!$D$275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mois'!$A$276:$A$282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mois'!$D$276:$D$282</c:f>
              <c:numCache>
                <c:formatCode>General</c:formatCode>
                <c:ptCount val="7"/>
                <c:pt idx="0">
                  <c:v>23</c:v>
                </c:pt>
                <c:pt idx="1">
                  <c:v>53</c:v>
                </c:pt>
                <c:pt idx="2">
                  <c:v>78</c:v>
                </c:pt>
                <c:pt idx="3">
                  <c:v>114</c:v>
                </c:pt>
                <c:pt idx="4">
                  <c:v>62</c:v>
                </c:pt>
                <c:pt idx="5">
                  <c:v>141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66-41FF-AB20-D9C26F334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86272"/>
        <c:axId val="72504832"/>
      </c:lineChart>
      <c:dateAx>
        <c:axId val="724862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504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2504832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48627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76351760603764"/>
          <c:y val="0.26077582981631214"/>
          <c:w val="0.12130780689835789"/>
          <c:h val="0.4982687529887293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2004/2005</a:t>
            </a:r>
          </a:p>
        </c:rich>
      </c:tx>
      <c:layout>
        <c:manualLayout>
          <c:xMode val="edge"/>
          <c:yMode val="edge"/>
          <c:x val="0.3783470718503999"/>
          <c:y val="2.247179628862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8838579249604E-2"/>
          <c:y val="0.15355805243445694"/>
          <c:w val="0.6496148349541836"/>
          <c:h val="0.69662921348318119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mois'!$A$23:$A$28</c:f>
              <c:numCache>
                <c:formatCode>mmm\-yy</c:formatCode>
                <c:ptCount val="6"/>
                <c:pt idx="0">
                  <c:v>38261</c:v>
                </c:pt>
                <c:pt idx="1">
                  <c:v>38292</c:v>
                </c:pt>
                <c:pt idx="2">
                  <c:v>38322</c:v>
                </c:pt>
                <c:pt idx="3">
                  <c:v>38353</c:v>
                </c:pt>
                <c:pt idx="4">
                  <c:v>38384</c:v>
                </c:pt>
                <c:pt idx="5">
                  <c:v>38414</c:v>
                </c:pt>
              </c:numCache>
            </c:numRef>
          </c:cat>
          <c:val>
            <c:numRef>
              <c:f>'graph mois'!$B$23:$B$28</c:f>
              <c:numCache>
                <c:formatCode>General</c:formatCode>
                <c:ptCount val="6"/>
                <c:pt idx="0">
                  <c:v>201</c:v>
                </c:pt>
                <c:pt idx="1">
                  <c:v>461</c:v>
                </c:pt>
                <c:pt idx="2">
                  <c:v>299</c:v>
                </c:pt>
                <c:pt idx="3">
                  <c:v>581</c:v>
                </c:pt>
                <c:pt idx="4">
                  <c:v>155</c:v>
                </c:pt>
                <c:pt idx="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4-4250-A942-63DD8B91227E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'graph mois'!$C$23:$C$28</c:f>
              <c:numCache>
                <c:formatCode>General</c:formatCode>
                <c:ptCount val="6"/>
                <c:pt idx="0">
                  <c:v>683</c:v>
                </c:pt>
                <c:pt idx="1">
                  <c:v>844</c:v>
                </c:pt>
                <c:pt idx="2">
                  <c:v>464</c:v>
                </c:pt>
                <c:pt idx="3">
                  <c:v>563</c:v>
                </c:pt>
                <c:pt idx="4">
                  <c:v>379</c:v>
                </c:pt>
                <c:pt idx="5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4-4250-A942-63DD8B91227E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'graph mois'!$D$23:$D$28</c:f>
              <c:numCache>
                <c:formatCode>General</c:formatCode>
                <c:ptCount val="6"/>
                <c:pt idx="0">
                  <c:v>164</c:v>
                </c:pt>
                <c:pt idx="1">
                  <c:v>214</c:v>
                </c:pt>
                <c:pt idx="2">
                  <c:v>104</c:v>
                </c:pt>
                <c:pt idx="3">
                  <c:v>60</c:v>
                </c:pt>
                <c:pt idx="4">
                  <c:v>57</c:v>
                </c:pt>
                <c:pt idx="5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4-4250-A942-63DD8B91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36768"/>
        <c:axId val="72738688"/>
      </c:lineChart>
      <c:dateAx>
        <c:axId val="72736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2738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273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7367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7918595624961"/>
          <c:y val="0.3667835561724333"/>
          <c:w val="0.18496281344605031"/>
          <c:h val="0.33910177834810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2003/2004</a:t>
            </a:r>
          </a:p>
        </c:rich>
      </c:tx>
      <c:layout>
        <c:manualLayout>
          <c:xMode val="edge"/>
          <c:yMode val="edge"/>
          <c:x val="0.39185240209754646"/>
          <c:y val="3.8022586626213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81923311871168E-2"/>
          <c:y val="0.15589353612167597"/>
          <c:w val="0.68484282514516814"/>
          <c:h val="0.69201520912547565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'[1]graph mois'!$A$33:$A$38</c:f>
              <c:numCache>
                <c:formatCode>General</c:formatCode>
                <c:ptCount val="6"/>
                <c:pt idx="0">
                  <c:v>37895</c:v>
                </c:pt>
                <c:pt idx="1">
                  <c:v>37926</c:v>
                </c:pt>
                <c:pt idx="2">
                  <c:v>37956</c:v>
                </c:pt>
                <c:pt idx="3">
                  <c:v>37987</c:v>
                </c:pt>
                <c:pt idx="4">
                  <c:v>38018</c:v>
                </c:pt>
                <c:pt idx="5">
                  <c:v>38049</c:v>
                </c:pt>
              </c:numCache>
            </c:numRef>
          </c:cat>
          <c:val>
            <c:numRef>
              <c:f>'[1]graph mois'!$B$33:$B$38</c:f>
              <c:numCache>
                <c:formatCode>General</c:formatCode>
                <c:ptCount val="6"/>
                <c:pt idx="0">
                  <c:v>71</c:v>
                </c:pt>
                <c:pt idx="1">
                  <c:v>273</c:v>
                </c:pt>
                <c:pt idx="2">
                  <c:v>360</c:v>
                </c:pt>
                <c:pt idx="3">
                  <c:v>383</c:v>
                </c:pt>
                <c:pt idx="4">
                  <c:v>398</c:v>
                </c:pt>
                <c:pt idx="5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A-424B-B931-B879E5390CF3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'[1]graph mois'!$C$33:$C$38</c:f>
              <c:numCache>
                <c:formatCode>General</c:formatCode>
                <c:ptCount val="6"/>
                <c:pt idx="0">
                  <c:v>574</c:v>
                </c:pt>
                <c:pt idx="1">
                  <c:v>565</c:v>
                </c:pt>
                <c:pt idx="2">
                  <c:v>574</c:v>
                </c:pt>
                <c:pt idx="3">
                  <c:v>543</c:v>
                </c:pt>
                <c:pt idx="4">
                  <c:v>598</c:v>
                </c:pt>
                <c:pt idx="5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A-424B-B931-B879E5390CF3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'[1]graph mois'!$D$33:$D$38</c:f>
              <c:numCache>
                <c:formatCode>General</c:formatCode>
                <c:ptCount val="6"/>
                <c:pt idx="0">
                  <c:v>87</c:v>
                </c:pt>
                <c:pt idx="1">
                  <c:v>161</c:v>
                </c:pt>
                <c:pt idx="2">
                  <c:v>146</c:v>
                </c:pt>
                <c:pt idx="3">
                  <c:v>220</c:v>
                </c:pt>
                <c:pt idx="4">
                  <c:v>102</c:v>
                </c:pt>
                <c:pt idx="5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CA-424B-B931-B879E5390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4144"/>
        <c:axId val="72456064"/>
      </c:lineChart>
      <c:catAx>
        <c:axId val="724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24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5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4541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44178055668168"/>
          <c:y val="0.35018065973525248"/>
          <c:w val="0.18518569481394351"/>
          <c:h val="0.328520000370185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2005/2006</a:t>
            </a:r>
          </a:p>
        </c:rich>
      </c:tx>
      <c:layout>
        <c:manualLayout>
          <c:xMode val="edge"/>
          <c:yMode val="edge"/>
          <c:x val="0.379248862976103"/>
          <c:y val="2.4031496062992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67620751341717E-2"/>
          <c:y val="0.15620868504017532"/>
          <c:w val="0.64758497316636854"/>
          <c:h val="0.68491500363767865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mois'!$B$45:$B$50</c:f>
              <c:numCache>
                <c:formatCode>General</c:formatCode>
                <c:ptCount val="6"/>
                <c:pt idx="0">
                  <c:v>244</c:v>
                </c:pt>
                <c:pt idx="1">
                  <c:v>477</c:v>
                </c:pt>
                <c:pt idx="2">
                  <c:v>298</c:v>
                </c:pt>
                <c:pt idx="3">
                  <c:v>446</c:v>
                </c:pt>
                <c:pt idx="4">
                  <c:v>499</c:v>
                </c:pt>
                <c:pt idx="5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F-494F-BABD-7813973B98E4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mois'!$C$45:$C$50</c:f>
              <c:numCache>
                <c:formatCode>General</c:formatCode>
                <c:ptCount val="6"/>
                <c:pt idx="0">
                  <c:v>920</c:v>
                </c:pt>
                <c:pt idx="1">
                  <c:v>718</c:v>
                </c:pt>
                <c:pt idx="2">
                  <c:v>424</c:v>
                </c:pt>
                <c:pt idx="3">
                  <c:v>351</c:v>
                </c:pt>
                <c:pt idx="4">
                  <c:v>335</c:v>
                </c:pt>
                <c:pt idx="5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F-494F-BABD-7813973B98E4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mois'!$D$45:$D$50</c:f>
              <c:numCache>
                <c:formatCode>General</c:formatCode>
                <c:ptCount val="6"/>
                <c:pt idx="0">
                  <c:v>218</c:v>
                </c:pt>
                <c:pt idx="1">
                  <c:v>207</c:v>
                </c:pt>
                <c:pt idx="2">
                  <c:v>165</c:v>
                </c:pt>
                <c:pt idx="3">
                  <c:v>116</c:v>
                </c:pt>
                <c:pt idx="4">
                  <c:v>103</c:v>
                </c:pt>
                <c:pt idx="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F-494F-BABD-7813973B9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66144"/>
        <c:axId val="72968064"/>
      </c:lineChart>
      <c:dateAx>
        <c:axId val="72966144"/>
        <c:scaling>
          <c:orientation val="minMax"/>
          <c:max val="38777"/>
          <c:min val="38626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2968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296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9661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8564461817491"/>
          <c:y val="0.13513563670420481"/>
          <c:w val="0.18328449028386706"/>
          <c:h val="0.34797426451332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2009/2010</a:t>
            </a:r>
          </a:p>
        </c:rich>
      </c:tx>
      <c:layout>
        <c:manualLayout>
          <c:xMode val="edge"/>
          <c:yMode val="edge"/>
          <c:x val="0.38010677642568225"/>
          <c:y val="2.2360166144280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0035523978685E-2"/>
          <c:y val="0.14534232017818421"/>
          <c:w val="0.65896980461814214"/>
          <c:h val="0.62981672077213058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mois'!$A$130:$A$136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mois'!$B$130:$B$136</c:f>
              <c:numCache>
                <c:formatCode>General</c:formatCode>
                <c:ptCount val="7"/>
                <c:pt idx="0">
                  <c:v>8</c:v>
                </c:pt>
                <c:pt idx="1">
                  <c:v>139</c:v>
                </c:pt>
                <c:pt idx="2">
                  <c:v>268</c:v>
                </c:pt>
                <c:pt idx="3">
                  <c:v>503</c:v>
                </c:pt>
                <c:pt idx="4">
                  <c:v>536</c:v>
                </c:pt>
                <c:pt idx="5">
                  <c:v>441</c:v>
                </c:pt>
                <c:pt idx="6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9-4A5C-8FBF-76AAFB5C62D3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mois'!$A$130:$A$136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mois'!$C$130:$C$136</c:f>
              <c:numCache>
                <c:formatCode>General</c:formatCode>
                <c:ptCount val="7"/>
                <c:pt idx="0">
                  <c:v>474</c:v>
                </c:pt>
                <c:pt idx="1">
                  <c:v>549</c:v>
                </c:pt>
                <c:pt idx="2">
                  <c:v>438</c:v>
                </c:pt>
                <c:pt idx="3">
                  <c:v>349</c:v>
                </c:pt>
                <c:pt idx="4">
                  <c:v>111</c:v>
                </c:pt>
                <c:pt idx="5">
                  <c:v>86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9-4A5C-8FBF-76AAFB5C62D3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mois'!$A$130:$A$136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mois'!$D$130:$D$136</c:f>
              <c:numCache>
                <c:formatCode>General</c:formatCode>
                <c:ptCount val="7"/>
                <c:pt idx="0">
                  <c:v>95</c:v>
                </c:pt>
                <c:pt idx="1">
                  <c:v>183</c:v>
                </c:pt>
                <c:pt idx="2">
                  <c:v>149</c:v>
                </c:pt>
                <c:pt idx="3">
                  <c:v>94</c:v>
                </c:pt>
                <c:pt idx="4">
                  <c:v>222</c:v>
                </c:pt>
                <c:pt idx="5">
                  <c:v>155</c:v>
                </c:pt>
                <c:pt idx="6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B9-4A5C-8FBF-76AAFB5C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19392"/>
        <c:axId val="73021312"/>
      </c:lineChart>
      <c:dateAx>
        <c:axId val="730193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0213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73021312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0193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58380640854465"/>
          <c:y val="6.4151150251534741E-2"/>
          <c:w val="0.18486207893433654"/>
          <c:h val="0.32452934833129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0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2006/2007</a:t>
            </a:r>
          </a:p>
        </c:rich>
      </c:tx>
      <c:layout>
        <c:manualLayout>
          <c:xMode val="edge"/>
          <c:yMode val="edge"/>
          <c:x val="0.37834720375323388"/>
          <c:y val="2.24718370380705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8838579249604E-2"/>
          <c:y val="0.15355805243445694"/>
          <c:w val="0.6496148349541836"/>
          <c:h val="0.69662921348318119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mois'!$B$65:$B$71</c:f>
              <c:numCache>
                <c:formatCode>General</c:formatCode>
                <c:ptCount val="7"/>
                <c:pt idx="0">
                  <c:v>6</c:v>
                </c:pt>
                <c:pt idx="1">
                  <c:v>215</c:v>
                </c:pt>
                <c:pt idx="2">
                  <c:v>439</c:v>
                </c:pt>
                <c:pt idx="3">
                  <c:v>482</c:v>
                </c:pt>
                <c:pt idx="4">
                  <c:v>558</c:v>
                </c:pt>
                <c:pt idx="5">
                  <c:v>572</c:v>
                </c:pt>
                <c:pt idx="6">
                  <c:v>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3-44FA-997F-4D445F7ECED0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mois'!$C$65:$C$71</c:f>
              <c:numCache>
                <c:formatCode>General</c:formatCode>
                <c:ptCount val="7"/>
                <c:pt idx="0">
                  <c:v>526</c:v>
                </c:pt>
                <c:pt idx="1">
                  <c:v>679</c:v>
                </c:pt>
                <c:pt idx="2">
                  <c:v>752</c:v>
                </c:pt>
                <c:pt idx="3">
                  <c:v>709</c:v>
                </c:pt>
                <c:pt idx="4">
                  <c:v>581</c:v>
                </c:pt>
                <c:pt idx="5">
                  <c:v>371</c:v>
                </c:pt>
                <c:pt idx="6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3-44FA-997F-4D445F7ECED0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mois'!$D$65:$D$71</c:f>
              <c:numCache>
                <c:formatCode>General</c:formatCode>
                <c:ptCount val="7"/>
                <c:pt idx="0">
                  <c:v>241</c:v>
                </c:pt>
                <c:pt idx="1">
                  <c:v>231</c:v>
                </c:pt>
                <c:pt idx="2">
                  <c:v>239</c:v>
                </c:pt>
                <c:pt idx="3">
                  <c:v>229</c:v>
                </c:pt>
                <c:pt idx="4">
                  <c:v>176</c:v>
                </c:pt>
                <c:pt idx="5">
                  <c:v>135</c:v>
                </c:pt>
                <c:pt idx="6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3-44FA-997F-4D445F7E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60352"/>
        <c:axId val="73062272"/>
      </c:lineChart>
      <c:dateAx>
        <c:axId val="73060352"/>
        <c:scaling>
          <c:orientation val="minMax"/>
          <c:max val="39142"/>
          <c:min val="38961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062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30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060352"/>
        <c:crossesAt val="1280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16157460563652"/>
          <c:y val="7.9038264863092123E-2"/>
          <c:w val="0.18540169113036609"/>
          <c:h val="0.31958950575077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2007/2008</a:t>
            </a:r>
          </a:p>
        </c:rich>
      </c:tx>
      <c:layout>
        <c:manualLayout>
          <c:xMode val="edge"/>
          <c:yMode val="edge"/>
          <c:x val="0.38010657758690086"/>
          <c:y val="2.2140513685789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14742451154528E-2"/>
          <c:y val="0.15129151291512921"/>
          <c:w val="0.63943161634104673"/>
          <c:h val="0.70110701107011075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mois'!$B$86:$B$92</c:f>
              <c:numCache>
                <c:formatCode>General</c:formatCode>
                <c:ptCount val="7"/>
                <c:pt idx="0">
                  <c:v>24</c:v>
                </c:pt>
                <c:pt idx="1">
                  <c:v>225</c:v>
                </c:pt>
                <c:pt idx="2">
                  <c:v>394</c:v>
                </c:pt>
                <c:pt idx="3">
                  <c:v>519</c:v>
                </c:pt>
                <c:pt idx="4">
                  <c:v>493</c:v>
                </c:pt>
                <c:pt idx="5">
                  <c:v>544</c:v>
                </c:pt>
                <c:pt idx="6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9-46B1-8C97-B9AE07E38D8B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mois'!$C$86:$C$92</c:f>
              <c:numCache>
                <c:formatCode>General</c:formatCode>
                <c:ptCount val="7"/>
                <c:pt idx="0">
                  <c:v>442</c:v>
                </c:pt>
                <c:pt idx="1">
                  <c:v>907</c:v>
                </c:pt>
                <c:pt idx="2">
                  <c:v>395</c:v>
                </c:pt>
                <c:pt idx="3">
                  <c:v>248</c:v>
                </c:pt>
                <c:pt idx="4">
                  <c:v>165</c:v>
                </c:pt>
                <c:pt idx="5">
                  <c:v>307</c:v>
                </c:pt>
                <c:pt idx="6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9-46B1-8C97-B9AE07E38D8B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mois'!$D$86:$D$92</c:f>
              <c:numCache>
                <c:formatCode>General</c:formatCode>
                <c:ptCount val="7"/>
                <c:pt idx="0">
                  <c:v>173</c:v>
                </c:pt>
                <c:pt idx="1">
                  <c:v>174</c:v>
                </c:pt>
                <c:pt idx="2">
                  <c:v>201</c:v>
                </c:pt>
                <c:pt idx="3">
                  <c:v>179</c:v>
                </c:pt>
                <c:pt idx="4">
                  <c:v>183</c:v>
                </c:pt>
                <c:pt idx="5">
                  <c:v>161</c:v>
                </c:pt>
                <c:pt idx="6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9-46B1-8C97-B9AE07E38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5920"/>
        <c:axId val="72787840"/>
      </c:lineChart>
      <c:dateAx>
        <c:axId val="72785920"/>
        <c:scaling>
          <c:orientation val="minMax"/>
          <c:max val="39508"/>
          <c:min val="39326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2787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278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7859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00418545250517"/>
          <c:y val="5.9027977932327703E-2"/>
          <c:w val="0.18658922010647677"/>
          <c:h val="0.31597329363775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2008/2009</a:t>
            </a:r>
          </a:p>
        </c:rich>
      </c:tx>
      <c:layout>
        <c:manualLayout>
          <c:xMode val="edge"/>
          <c:yMode val="edge"/>
          <c:x val="0.37924879390077226"/>
          <c:y val="2.293036899799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78711985688712E-2"/>
          <c:y val="0.15286662237913609"/>
          <c:w val="0.66905187835422375"/>
          <c:h val="0.72993812186037488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mois'!$A$108:$A$114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mois'!$B$108:$B$114</c:f>
              <c:numCache>
                <c:formatCode>General</c:formatCode>
                <c:ptCount val="7"/>
                <c:pt idx="0">
                  <c:v>85</c:v>
                </c:pt>
                <c:pt idx="1">
                  <c:v>200</c:v>
                </c:pt>
                <c:pt idx="2">
                  <c:v>364</c:v>
                </c:pt>
                <c:pt idx="3">
                  <c:v>450</c:v>
                </c:pt>
                <c:pt idx="4">
                  <c:v>508</c:v>
                </c:pt>
                <c:pt idx="5">
                  <c:v>600</c:v>
                </c:pt>
                <c:pt idx="6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D6-40D4-8E69-550BF3B0C27E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mois'!$A$108:$A$114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mois'!$C$108:$C$114</c:f>
              <c:numCache>
                <c:formatCode>General</c:formatCode>
                <c:ptCount val="7"/>
                <c:pt idx="0">
                  <c:v>505</c:v>
                </c:pt>
                <c:pt idx="1">
                  <c:v>591</c:v>
                </c:pt>
                <c:pt idx="2">
                  <c:v>278</c:v>
                </c:pt>
                <c:pt idx="3">
                  <c:v>189</c:v>
                </c:pt>
                <c:pt idx="4">
                  <c:v>168</c:v>
                </c:pt>
                <c:pt idx="5">
                  <c:v>209</c:v>
                </c:pt>
                <c:pt idx="6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6-40D4-8E69-550BF3B0C27E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mois'!$A$108:$A$114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mois'!$D$108:$D$114</c:f>
              <c:numCache>
                <c:formatCode>General</c:formatCode>
                <c:ptCount val="7"/>
                <c:pt idx="0">
                  <c:v>236</c:v>
                </c:pt>
                <c:pt idx="1">
                  <c:v>130</c:v>
                </c:pt>
                <c:pt idx="2">
                  <c:v>63</c:v>
                </c:pt>
                <c:pt idx="3">
                  <c:v>137</c:v>
                </c:pt>
                <c:pt idx="4">
                  <c:v>81</c:v>
                </c:pt>
                <c:pt idx="5">
                  <c:v>63</c:v>
                </c:pt>
                <c:pt idx="6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D6-40D4-8E69-550BF3B0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05408"/>
        <c:axId val="73107328"/>
      </c:lineChart>
      <c:dateAx>
        <c:axId val="73105408"/>
        <c:scaling>
          <c:orientation val="minMax"/>
          <c:max val="39873"/>
          <c:min val="39692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3107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3107328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105408"/>
        <c:crosses val="autoZero"/>
        <c:crossBetween val="between"/>
        <c:majorUnit val="100"/>
        <c:min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95064746451694"/>
          <c:y val="2.5735363415968233E-2"/>
          <c:w val="0.18740859243203586"/>
          <c:h val="0.34558916587156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Rivesaltes (Agly)2018/2019
</a:t>
            </a:r>
          </a:p>
        </c:rich>
      </c:tx>
      <c:layout>
        <c:manualLayout>
          <c:xMode val="edge"/>
          <c:yMode val="edge"/>
          <c:x val="0.32008800370543111"/>
          <c:y val="4.2373012197004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17303017837791"/>
          <c:y val="0.19491525423729225"/>
          <c:w val="0.55798746707837665"/>
          <c:h val="0.49576271186441911"/>
        </c:manualLayout>
      </c:layout>
      <c:barChart>
        <c:barDir val="col"/>
        <c:grouping val="clustered"/>
        <c:varyColors val="0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site'!$B$36:$B$42</c:f>
              <c:numCache>
                <c:formatCode>General</c:formatCode>
                <c:ptCount val="7"/>
                <c:pt idx="1">
                  <c:v>0</c:v>
                </c:pt>
                <c:pt idx="4">
                  <c:v>30</c:v>
                </c:pt>
                <c:pt idx="5">
                  <c:v>9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0-411F-BEC7-ECF174B476F6}"/>
            </c:ext>
          </c:extLst>
        </c:ser>
        <c:ser>
          <c:idx val="1"/>
          <c:order val="1"/>
          <c:tx>
            <c:strRef>
              <c:f>'par site'!$C$35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site'!$C$36:$C$42</c:f>
              <c:numCache>
                <c:formatCode>General</c:formatCode>
                <c:ptCount val="7"/>
                <c:pt idx="1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0-411F-BEC7-ECF174B476F6}"/>
            </c:ext>
          </c:extLst>
        </c:ser>
        <c:ser>
          <c:idx val="2"/>
          <c:order val="2"/>
          <c:tx>
            <c:strRef>
              <c:f>'par site'!$D$35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site'!$D$36:$D$42</c:f>
              <c:numCache>
                <c:formatCode>General</c:formatCode>
                <c:ptCount val="7"/>
                <c:pt idx="1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0-411F-BEC7-ECF174B47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04640"/>
        <c:axId val="71935104"/>
      </c:barChart>
      <c:catAx>
        <c:axId val="719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9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35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010940919037205E-2"/>
              <c:y val="0.37711864406779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90464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11035397774386"/>
          <c:y val="0.40523102135125411"/>
          <c:w val="0.20672298595491845"/>
          <c:h val="0.23856342386001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0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2012/2013</a:t>
            </a:r>
          </a:p>
        </c:rich>
      </c:tx>
      <c:layout>
        <c:manualLayout>
          <c:xMode val="edge"/>
          <c:yMode val="edge"/>
          <c:x val="0.41173139206655773"/>
          <c:y val="3.654024898263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52"/>
          <c:w val="0.64047067556516102"/>
          <c:h val="0.61754105497549971"/>
        </c:manualLayout>
      </c:layout>
      <c:lineChart>
        <c:grouping val="standard"/>
        <c:varyColors val="0"/>
        <c:ser>
          <c:idx val="0"/>
          <c:order val="0"/>
          <c:tx>
            <c:strRef>
              <c:f>'graph mois'!$B$186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mois'!$A$187:$A$193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mois'!$B$187:$B$193</c:f>
              <c:numCache>
                <c:formatCode>General</c:formatCode>
                <c:ptCount val="7"/>
                <c:pt idx="0">
                  <c:v>24</c:v>
                </c:pt>
                <c:pt idx="1">
                  <c:v>249</c:v>
                </c:pt>
                <c:pt idx="2">
                  <c:v>547</c:v>
                </c:pt>
                <c:pt idx="3">
                  <c:v>818</c:v>
                </c:pt>
                <c:pt idx="4">
                  <c:v>1109</c:v>
                </c:pt>
                <c:pt idx="5">
                  <c:v>749</c:v>
                </c:pt>
                <c:pt idx="6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3-476F-99BC-19069D56310C}"/>
            </c:ext>
          </c:extLst>
        </c:ser>
        <c:ser>
          <c:idx val="1"/>
          <c:order val="1"/>
          <c:tx>
            <c:strRef>
              <c:f>'graph mois'!$C$186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mois'!$A$187:$A$193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mois'!$C$187:$C$193</c:f>
              <c:numCache>
                <c:formatCode>General</c:formatCode>
                <c:ptCount val="7"/>
                <c:pt idx="0">
                  <c:v>209</c:v>
                </c:pt>
                <c:pt idx="1">
                  <c:v>339</c:v>
                </c:pt>
                <c:pt idx="2">
                  <c:v>156</c:v>
                </c:pt>
                <c:pt idx="3">
                  <c:v>197</c:v>
                </c:pt>
                <c:pt idx="4">
                  <c:v>225</c:v>
                </c:pt>
                <c:pt idx="5">
                  <c:v>222</c:v>
                </c:pt>
                <c:pt idx="6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3-476F-99BC-19069D56310C}"/>
            </c:ext>
          </c:extLst>
        </c:ser>
        <c:ser>
          <c:idx val="2"/>
          <c:order val="2"/>
          <c:tx>
            <c:strRef>
              <c:f>'graph mois'!$D$186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mois'!$A$187:$A$193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mois'!$D$187:$D$193</c:f>
              <c:numCache>
                <c:formatCode>General</c:formatCode>
                <c:ptCount val="7"/>
                <c:pt idx="0">
                  <c:v>61</c:v>
                </c:pt>
                <c:pt idx="1">
                  <c:v>76</c:v>
                </c:pt>
                <c:pt idx="2">
                  <c:v>143</c:v>
                </c:pt>
                <c:pt idx="3">
                  <c:v>123</c:v>
                </c:pt>
                <c:pt idx="4">
                  <c:v>160</c:v>
                </c:pt>
                <c:pt idx="5">
                  <c:v>236</c:v>
                </c:pt>
                <c:pt idx="6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3-476F-99BC-19069D56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17536"/>
        <c:axId val="74819456"/>
      </c:lineChart>
      <c:dateAx>
        <c:axId val="748175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81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481945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81753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09869375908526"/>
          <c:y val="0.35231454471288876"/>
          <c:w val="0.19158200290275765"/>
          <c:h val="0.31672721696410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2011/2012</a:t>
            </a:r>
          </a:p>
        </c:rich>
      </c:tx>
      <c:layout>
        <c:manualLayout>
          <c:xMode val="edge"/>
          <c:yMode val="edge"/>
          <c:x val="0.41173128927065938"/>
          <c:y val="3.654117862133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16090234199138509"/>
          <c:w val="0.64047067556516124"/>
          <c:h val="0.67588410404360555"/>
        </c:manualLayout>
      </c:layout>
      <c:lineChart>
        <c:grouping val="standard"/>
        <c:varyColors val="0"/>
        <c:ser>
          <c:idx val="0"/>
          <c:order val="0"/>
          <c:tx>
            <c:strRef>
              <c:f>'[2]graph mois'!$B$198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mois'!$B$199:$B$205</c:f>
              <c:numCache>
                <c:formatCode>General</c:formatCode>
                <c:ptCount val="7"/>
                <c:pt idx="0">
                  <c:v>2</c:v>
                </c:pt>
                <c:pt idx="1">
                  <c:v>210</c:v>
                </c:pt>
                <c:pt idx="2">
                  <c:v>667</c:v>
                </c:pt>
                <c:pt idx="3">
                  <c:v>620</c:v>
                </c:pt>
                <c:pt idx="4">
                  <c:v>772</c:v>
                </c:pt>
                <c:pt idx="5">
                  <c:v>1019</c:v>
                </c:pt>
                <c:pt idx="6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C-4A18-ACCD-606EE19781E5}"/>
            </c:ext>
          </c:extLst>
        </c:ser>
        <c:ser>
          <c:idx val="1"/>
          <c:order val="1"/>
          <c:tx>
            <c:strRef>
              <c:f>'[2]graph mois'!$C$198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mois'!$C$199:$C$205</c:f>
              <c:numCache>
                <c:formatCode>General</c:formatCode>
                <c:ptCount val="7"/>
                <c:pt idx="0">
                  <c:v>589</c:v>
                </c:pt>
                <c:pt idx="1">
                  <c:v>368</c:v>
                </c:pt>
                <c:pt idx="2">
                  <c:v>435</c:v>
                </c:pt>
                <c:pt idx="3">
                  <c:v>435</c:v>
                </c:pt>
                <c:pt idx="4">
                  <c:v>416</c:v>
                </c:pt>
                <c:pt idx="5">
                  <c:v>123</c:v>
                </c:pt>
                <c:pt idx="6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C-4A18-ACCD-606EE19781E5}"/>
            </c:ext>
          </c:extLst>
        </c:ser>
        <c:ser>
          <c:idx val="2"/>
          <c:order val="2"/>
          <c:tx>
            <c:strRef>
              <c:f>'[2]graph mois'!$D$198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mois'!$D$199:$D$205</c:f>
              <c:numCache>
                <c:formatCode>General</c:formatCode>
                <c:ptCount val="7"/>
                <c:pt idx="0">
                  <c:v>148</c:v>
                </c:pt>
                <c:pt idx="1">
                  <c:v>184</c:v>
                </c:pt>
                <c:pt idx="2">
                  <c:v>131</c:v>
                </c:pt>
                <c:pt idx="3">
                  <c:v>182</c:v>
                </c:pt>
                <c:pt idx="4">
                  <c:v>244</c:v>
                </c:pt>
                <c:pt idx="5">
                  <c:v>212</c:v>
                </c:pt>
                <c:pt idx="6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C-4A18-ACCD-606EE1978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62592"/>
        <c:axId val="74864512"/>
      </c:lineChart>
      <c:catAx>
        <c:axId val="748625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8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64512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86259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71554404209631"/>
          <c:y val="0.32945861138344451"/>
          <c:w val="0.19242013323479909"/>
          <c:h val="0.32170664405676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2010/2011</a:t>
            </a:r>
          </a:p>
        </c:rich>
      </c:tx>
      <c:layout>
        <c:manualLayout>
          <c:xMode val="edge"/>
          <c:yMode val="edge"/>
          <c:x val="0.38010670631490218"/>
          <c:y val="2.2359785671952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0035523978685E-2"/>
          <c:y val="0.14534232017818421"/>
          <c:w val="0.6589698046181427"/>
          <c:h val="0.62981672077213058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mois'!$B$176:$B$182</c:f>
              <c:numCache>
                <c:formatCode>General</c:formatCode>
                <c:ptCount val="7"/>
                <c:pt idx="0">
                  <c:v>3</c:v>
                </c:pt>
                <c:pt idx="1">
                  <c:v>168</c:v>
                </c:pt>
                <c:pt idx="2">
                  <c:v>390</c:v>
                </c:pt>
                <c:pt idx="3">
                  <c:v>470</c:v>
                </c:pt>
                <c:pt idx="4">
                  <c:v>607</c:v>
                </c:pt>
                <c:pt idx="5">
                  <c:v>571</c:v>
                </c:pt>
                <c:pt idx="6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FB-4F04-88AE-97742ADE1D2F}"/>
            </c:ext>
          </c:extLst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mois'!$C$176:$C$182</c:f>
              <c:numCache>
                <c:formatCode>General</c:formatCode>
                <c:ptCount val="7"/>
                <c:pt idx="0">
                  <c:v>274</c:v>
                </c:pt>
                <c:pt idx="1">
                  <c:v>510</c:v>
                </c:pt>
                <c:pt idx="2">
                  <c:v>311</c:v>
                </c:pt>
                <c:pt idx="3">
                  <c:v>137</c:v>
                </c:pt>
                <c:pt idx="4">
                  <c:v>174</c:v>
                </c:pt>
                <c:pt idx="5">
                  <c:v>176</c:v>
                </c:pt>
                <c:pt idx="6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B-4F04-88AE-97742ADE1D2F}"/>
            </c:ext>
          </c:extLst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mois'!$D$176:$D$182</c:f>
              <c:numCache>
                <c:formatCode>General</c:formatCode>
                <c:ptCount val="7"/>
                <c:pt idx="0">
                  <c:v>37</c:v>
                </c:pt>
                <c:pt idx="1">
                  <c:v>111</c:v>
                </c:pt>
                <c:pt idx="2">
                  <c:v>134</c:v>
                </c:pt>
                <c:pt idx="3">
                  <c:v>132</c:v>
                </c:pt>
                <c:pt idx="4">
                  <c:v>135</c:v>
                </c:pt>
                <c:pt idx="5">
                  <c:v>122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FB-4F04-88AE-97742ADE1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19936"/>
        <c:axId val="74921856"/>
      </c:lineChart>
      <c:catAx>
        <c:axId val="749199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49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921856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919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55584330000162"/>
          <c:y val="5.7143031529550074E-2"/>
          <c:w val="0.18814821619944658"/>
          <c:h val="0.30714379447132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0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2018/2019</a:t>
            </a:r>
          </a:p>
        </c:rich>
      </c:tx>
      <c:layout>
        <c:manualLayout>
          <c:xMode val="edge"/>
          <c:yMode val="edge"/>
          <c:x val="0.40448492051701718"/>
          <c:y val="3.6541039166220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63"/>
          <c:w val="0.64047067556516124"/>
          <c:h val="0.61754105497549994"/>
        </c:manualLayout>
      </c:layout>
      <c:lineChart>
        <c:grouping val="standard"/>
        <c:varyColors val="0"/>
        <c:ser>
          <c:idx val="0"/>
          <c:order val="0"/>
          <c:tx>
            <c:strRef>
              <c:f>'graph mois'!$B$275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mois'!$A$276:$A$282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mois'!$B$276:$B$282</c:f>
              <c:numCache>
                <c:formatCode>General</c:formatCode>
                <c:ptCount val="7"/>
                <c:pt idx="0">
                  <c:v>10</c:v>
                </c:pt>
                <c:pt idx="1">
                  <c:v>192</c:v>
                </c:pt>
                <c:pt idx="2">
                  <c:v>628</c:v>
                </c:pt>
                <c:pt idx="3">
                  <c:v>644</c:v>
                </c:pt>
                <c:pt idx="4">
                  <c:v>725</c:v>
                </c:pt>
                <c:pt idx="5">
                  <c:v>589</c:v>
                </c:pt>
                <c:pt idx="6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4-41B0-8D8F-9DE18629B605}"/>
            </c:ext>
          </c:extLst>
        </c:ser>
        <c:ser>
          <c:idx val="1"/>
          <c:order val="1"/>
          <c:tx>
            <c:strRef>
              <c:f>'graph mois'!$C$275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mois'!$A$276:$A$282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mois'!$C$276:$C$282</c:f>
              <c:numCache>
                <c:formatCode>General</c:formatCode>
                <c:ptCount val="7"/>
                <c:pt idx="0">
                  <c:v>82</c:v>
                </c:pt>
                <c:pt idx="1">
                  <c:v>592</c:v>
                </c:pt>
                <c:pt idx="2">
                  <c:v>359</c:v>
                </c:pt>
                <c:pt idx="3">
                  <c:v>572</c:v>
                </c:pt>
                <c:pt idx="4">
                  <c:v>450</c:v>
                </c:pt>
                <c:pt idx="5">
                  <c:v>397</c:v>
                </c:pt>
                <c:pt idx="6">
                  <c:v>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4-41B0-8D8F-9DE18629B605}"/>
            </c:ext>
          </c:extLst>
        </c:ser>
        <c:ser>
          <c:idx val="2"/>
          <c:order val="2"/>
          <c:tx>
            <c:strRef>
              <c:f>'graph mois'!$D$275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mois'!$A$276:$A$282</c:f>
              <c:numCache>
                <c:formatCode>mmm\-yy</c:formatCode>
                <c:ptCount val="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</c:numCache>
            </c:numRef>
          </c:cat>
          <c:val>
            <c:numRef>
              <c:f>'graph mois'!$D$276:$D$282</c:f>
              <c:numCache>
                <c:formatCode>General</c:formatCode>
                <c:ptCount val="7"/>
                <c:pt idx="0">
                  <c:v>23</c:v>
                </c:pt>
                <c:pt idx="1">
                  <c:v>53</c:v>
                </c:pt>
                <c:pt idx="2">
                  <c:v>78</c:v>
                </c:pt>
                <c:pt idx="3">
                  <c:v>114</c:v>
                </c:pt>
                <c:pt idx="4">
                  <c:v>62</c:v>
                </c:pt>
                <c:pt idx="5">
                  <c:v>141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4-41B0-8D8F-9DE18629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0896"/>
        <c:axId val="74962816"/>
      </c:lineChart>
      <c:dateAx>
        <c:axId val="74960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962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4962816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96089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602"/>
          <c:y val="0.36603891614111006"/>
          <c:w val="0.19303338171263124"/>
          <c:h val="0.31698215418406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2013/2014</a:t>
            </a:r>
          </a:p>
        </c:rich>
      </c:tx>
      <c:layout>
        <c:manualLayout>
          <c:xMode val="edge"/>
          <c:yMode val="edge"/>
          <c:x val="0.4117312454587167"/>
          <c:y val="3.6540504900655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74"/>
          <c:w val="0.64047067556516146"/>
          <c:h val="0.61754105497550016"/>
        </c:manualLayout>
      </c:layout>
      <c:lineChart>
        <c:grouping val="standard"/>
        <c:varyColors val="0"/>
        <c:ser>
          <c:idx val="0"/>
          <c:order val="0"/>
          <c:tx>
            <c:strRef>
              <c:f>'[3]graph mois'!$B$205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mois'!$B$206:$B$212</c:f>
              <c:numCache>
                <c:formatCode>General</c:formatCode>
                <c:ptCount val="7"/>
                <c:pt idx="0">
                  <c:v>56</c:v>
                </c:pt>
                <c:pt idx="1">
                  <c:v>406</c:v>
                </c:pt>
                <c:pt idx="2">
                  <c:v>532</c:v>
                </c:pt>
                <c:pt idx="3">
                  <c:v>543</c:v>
                </c:pt>
                <c:pt idx="4">
                  <c:v>495</c:v>
                </c:pt>
                <c:pt idx="5">
                  <c:v>631</c:v>
                </c:pt>
                <c:pt idx="6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D9-4025-9445-AC1FE359A65A}"/>
            </c:ext>
          </c:extLst>
        </c:ser>
        <c:ser>
          <c:idx val="1"/>
          <c:order val="1"/>
          <c:tx>
            <c:strRef>
              <c:f>'[3]graph mois'!$C$205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mois'!$C$206:$C$212</c:f>
              <c:numCache>
                <c:formatCode>General</c:formatCode>
                <c:ptCount val="7"/>
                <c:pt idx="0">
                  <c:v>169</c:v>
                </c:pt>
                <c:pt idx="1">
                  <c:v>225</c:v>
                </c:pt>
                <c:pt idx="2">
                  <c:v>334</c:v>
                </c:pt>
                <c:pt idx="3">
                  <c:v>237</c:v>
                </c:pt>
                <c:pt idx="4">
                  <c:v>127</c:v>
                </c:pt>
                <c:pt idx="5">
                  <c:v>118</c:v>
                </c:pt>
                <c:pt idx="6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9-4025-9445-AC1FE359A65A}"/>
            </c:ext>
          </c:extLst>
        </c:ser>
        <c:ser>
          <c:idx val="2"/>
          <c:order val="2"/>
          <c:tx>
            <c:strRef>
              <c:f>'[3]graph mois'!$D$205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mois'!$D$206:$D$212</c:f>
              <c:numCache>
                <c:formatCode>General</c:formatCode>
                <c:ptCount val="7"/>
                <c:pt idx="0">
                  <c:v>28</c:v>
                </c:pt>
                <c:pt idx="1">
                  <c:v>73</c:v>
                </c:pt>
                <c:pt idx="2">
                  <c:v>151</c:v>
                </c:pt>
                <c:pt idx="3">
                  <c:v>119</c:v>
                </c:pt>
                <c:pt idx="4">
                  <c:v>188</c:v>
                </c:pt>
                <c:pt idx="5">
                  <c:v>162</c:v>
                </c:pt>
                <c:pt idx="6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D9-4025-9445-AC1FE359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9136"/>
        <c:axId val="73181056"/>
      </c:lineChart>
      <c:dateAx>
        <c:axId val="73179136"/>
        <c:scaling>
          <c:orientation val="minMax"/>
          <c:min val="41518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18105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7318105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17913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24843546501"/>
          <c:y val="0.35338491819649948"/>
          <c:w val="0.19275369138986481"/>
          <c:h val="0.31579077796283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2014/2015</a:t>
            </a:r>
          </a:p>
        </c:rich>
      </c:tx>
      <c:layout>
        <c:manualLayout>
          <c:xMode val="edge"/>
          <c:yMode val="edge"/>
          <c:x val="0.40448497610115874"/>
          <c:y val="3.6540504900655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74"/>
          <c:w val="0.64047067556516146"/>
          <c:h val="0.61754105497550016"/>
        </c:manualLayout>
      </c:layout>
      <c:lineChart>
        <c:grouping val="standard"/>
        <c:varyColors val="0"/>
        <c:ser>
          <c:idx val="0"/>
          <c:order val="0"/>
          <c:tx>
            <c:strRef>
              <c:f>'[4]graph mois'!$B$219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mois'!$B$220:$B$226</c:f>
              <c:numCache>
                <c:formatCode>General</c:formatCode>
                <c:ptCount val="7"/>
                <c:pt idx="0">
                  <c:v>9</c:v>
                </c:pt>
                <c:pt idx="1">
                  <c:v>399</c:v>
                </c:pt>
                <c:pt idx="2">
                  <c:v>744</c:v>
                </c:pt>
                <c:pt idx="3">
                  <c:v>611</c:v>
                </c:pt>
                <c:pt idx="4">
                  <c:v>885</c:v>
                </c:pt>
                <c:pt idx="5">
                  <c:v>646</c:v>
                </c:pt>
                <c:pt idx="6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B-4BBF-950B-E4866C8EE992}"/>
            </c:ext>
          </c:extLst>
        </c:ser>
        <c:ser>
          <c:idx val="1"/>
          <c:order val="1"/>
          <c:tx>
            <c:strRef>
              <c:f>'[4]graph mois'!$C$219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mois'!$C$220:$C$226</c:f>
              <c:numCache>
                <c:formatCode>General</c:formatCode>
                <c:ptCount val="7"/>
                <c:pt idx="0">
                  <c:v>164</c:v>
                </c:pt>
                <c:pt idx="1">
                  <c:v>320</c:v>
                </c:pt>
                <c:pt idx="2">
                  <c:v>354</c:v>
                </c:pt>
                <c:pt idx="3">
                  <c:v>306</c:v>
                </c:pt>
                <c:pt idx="4">
                  <c:v>323</c:v>
                </c:pt>
                <c:pt idx="5">
                  <c:v>192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B-4BBF-950B-E4866C8EE992}"/>
            </c:ext>
          </c:extLst>
        </c:ser>
        <c:ser>
          <c:idx val="2"/>
          <c:order val="2"/>
          <c:tx>
            <c:strRef>
              <c:f>'[4]graph mois'!$D$219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mois'!$D$220:$D$226</c:f>
              <c:numCache>
                <c:formatCode>General</c:formatCode>
                <c:ptCount val="7"/>
                <c:pt idx="0">
                  <c:v>14</c:v>
                </c:pt>
                <c:pt idx="1">
                  <c:v>91</c:v>
                </c:pt>
                <c:pt idx="2">
                  <c:v>102</c:v>
                </c:pt>
                <c:pt idx="3">
                  <c:v>117</c:v>
                </c:pt>
                <c:pt idx="4">
                  <c:v>135</c:v>
                </c:pt>
                <c:pt idx="5">
                  <c:v>84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B-4BBF-950B-E4866C8EE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05952"/>
        <c:axId val="75007872"/>
      </c:lineChart>
      <c:catAx>
        <c:axId val="750059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00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0787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00595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24843546501"/>
          <c:y val="0.36466316026659168"/>
          <c:w val="0.19275369138986481"/>
          <c:h val="0.31579077796283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2015/2016</a:t>
            </a:r>
          </a:p>
        </c:rich>
      </c:tx>
      <c:layout>
        <c:manualLayout>
          <c:xMode val="edge"/>
          <c:yMode val="edge"/>
          <c:x val="0.40448495568489923"/>
          <c:y val="3.6540880503144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47"/>
          <c:w val="0.64047067556516091"/>
          <c:h val="0.6175410549754996"/>
        </c:manualLayout>
      </c:layout>
      <c:lineChart>
        <c:grouping val="standard"/>
        <c:varyColors val="0"/>
        <c:ser>
          <c:idx val="0"/>
          <c:order val="0"/>
          <c:tx>
            <c:strRef>
              <c:f>'[5]graph mois'!$B$233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mois'!$B$234:$B$240</c:f>
              <c:numCache>
                <c:formatCode>General</c:formatCode>
                <c:ptCount val="7"/>
                <c:pt idx="0">
                  <c:v>50</c:v>
                </c:pt>
                <c:pt idx="1">
                  <c:v>348</c:v>
                </c:pt>
                <c:pt idx="2">
                  <c:v>584</c:v>
                </c:pt>
                <c:pt idx="3">
                  <c:v>766</c:v>
                </c:pt>
                <c:pt idx="4">
                  <c:v>785</c:v>
                </c:pt>
                <c:pt idx="5">
                  <c:v>722</c:v>
                </c:pt>
                <c:pt idx="6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D-4FFF-B921-D36F5A1EB8DC}"/>
            </c:ext>
          </c:extLst>
        </c:ser>
        <c:ser>
          <c:idx val="1"/>
          <c:order val="1"/>
          <c:tx>
            <c:strRef>
              <c:f>'[5]graph mois'!$C$233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mois'!$C$234:$C$240</c:f>
              <c:numCache>
                <c:formatCode>General</c:formatCode>
                <c:ptCount val="7"/>
                <c:pt idx="0">
                  <c:v>398</c:v>
                </c:pt>
                <c:pt idx="1">
                  <c:v>374</c:v>
                </c:pt>
                <c:pt idx="2">
                  <c:v>535</c:v>
                </c:pt>
                <c:pt idx="3">
                  <c:v>368</c:v>
                </c:pt>
                <c:pt idx="4">
                  <c:v>357</c:v>
                </c:pt>
                <c:pt idx="5">
                  <c:v>315</c:v>
                </c:pt>
                <c:pt idx="6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D-4FFF-B921-D36F5A1EB8DC}"/>
            </c:ext>
          </c:extLst>
        </c:ser>
        <c:ser>
          <c:idx val="2"/>
          <c:order val="2"/>
          <c:tx>
            <c:strRef>
              <c:f>'[5]graph mois'!$D$233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mois'!$D$234:$D$240</c:f>
              <c:numCache>
                <c:formatCode>General</c:formatCode>
                <c:ptCount val="7"/>
                <c:pt idx="0">
                  <c:v>23</c:v>
                </c:pt>
                <c:pt idx="1">
                  <c:v>106</c:v>
                </c:pt>
                <c:pt idx="2">
                  <c:v>100</c:v>
                </c:pt>
                <c:pt idx="3">
                  <c:v>107</c:v>
                </c:pt>
                <c:pt idx="4">
                  <c:v>126</c:v>
                </c:pt>
                <c:pt idx="5">
                  <c:v>119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8D-4FFF-B921-D36F5A1E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1472"/>
        <c:axId val="102123392"/>
      </c:lineChart>
      <c:dateAx>
        <c:axId val="102121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1233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212339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12147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16120810978"/>
          <c:y val="0.36603872629128908"/>
          <c:w val="0.19275362318840583"/>
          <c:h val="0.31698212251771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2016/2017</a:t>
            </a:r>
          </a:p>
        </c:rich>
      </c:tx>
      <c:layout>
        <c:manualLayout>
          <c:xMode val="edge"/>
          <c:yMode val="edge"/>
          <c:x val="0.40448492051701723"/>
          <c:y val="3.6541039166220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69"/>
          <c:w val="0.64047067556516135"/>
          <c:h val="0.61754105497550005"/>
        </c:manualLayout>
      </c:layout>
      <c:lineChart>
        <c:grouping val="standard"/>
        <c:varyColors val="0"/>
        <c:ser>
          <c:idx val="0"/>
          <c:order val="0"/>
          <c:tx>
            <c:strRef>
              <c:f>'[6]graph mois'!$B$249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mois'!$B$250:$B$256</c:f>
              <c:numCache>
                <c:formatCode>General</c:formatCode>
                <c:ptCount val="7"/>
                <c:pt idx="0">
                  <c:v>78</c:v>
                </c:pt>
                <c:pt idx="1">
                  <c:v>212</c:v>
                </c:pt>
                <c:pt idx="2">
                  <c:v>620</c:v>
                </c:pt>
                <c:pt idx="3">
                  <c:v>630</c:v>
                </c:pt>
                <c:pt idx="4">
                  <c:v>771</c:v>
                </c:pt>
                <c:pt idx="5">
                  <c:v>641</c:v>
                </c:pt>
                <c:pt idx="6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1-4E78-85B1-C14FCE7A5FD2}"/>
            </c:ext>
          </c:extLst>
        </c:ser>
        <c:ser>
          <c:idx val="1"/>
          <c:order val="1"/>
          <c:tx>
            <c:strRef>
              <c:f>'[6]graph mois'!$C$249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mois'!$C$250:$C$256</c:f>
              <c:numCache>
                <c:formatCode>General</c:formatCode>
                <c:ptCount val="7"/>
                <c:pt idx="0">
                  <c:v>79</c:v>
                </c:pt>
                <c:pt idx="1">
                  <c:v>465</c:v>
                </c:pt>
                <c:pt idx="2">
                  <c:v>473</c:v>
                </c:pt>
                <c:pt idx="3">
                  <c:v>553</c:v>
                </c:pt>
                <c:pt idx="4">
                  <c:v>434</c:v>
                </c:pt>
                <c:pt idx="5">
                  <c:v>380</c:v>
                </c:pt>
                <c:pt idx="6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1-4E78-85B1-C14FCE7A5FD2}"/>
            </c:ext>
          </c:extLst>
        </c:ser>
        <c:ser>
          <c:idx val="2"/>
          <c:order val="2"/>
          <c:tx>
            <c:strRef>
              <c:f>'[6]graph mois'!$D$249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mois'!$D$250:$D$256</c:f>
              <c:numCache>
                <c:formatCode>General</c:formatCode>
                <c:ptCount val="7"/>
                <c:pt idx="0">
                  <c:v>60</c:v>
                </c:pt>
                <c:pt idx="1">
                  <c:v>113</c:v>
                </c:pt>
                <c:pt idx="2">
                  <c:v>119</c:v>
                </c:pt>
                <c:pt idx="3">
                  <c:v>130</c:v>
                </c:pt>
                <c:pt idx="4">
                  <c:v>117</c:v>
                </c:pt>
                <c:pt idx="5">
                  <c:v>63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1-4E78-85B1-C14FCE7A5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62432"/>
        <c:axId val="102164352"/>
      </c:lineChart>
      <c:dateAx>
        <c:axId val="1021624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164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216435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16243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613"/>
          <c:y val="0.36603891614111006"/>
          <c:w val="0.19303338171263126"/>
          <c:h val="0.31698215418406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2017/2018</a:t>
            </a:r>
          </a:p>
        </c:rich>
      </c:tx>
      <c:layout>
        <c:manualLayout>
          <c:xMode val="edge"/>
          <c:yMode val="edge"/>
          <c:x val="0.40448492051701718"/>
          <c:y val="3.6541039166220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63"/>
          <c:w val="0.64047067556516124"/>
          <c:h val="0.61754105497549994"/>
        </c:manualLayout>
      </c:layout>
      <c:lineChart>
        <c:grouping val="standard"/>
        <c:varyColors val="0"/>
        <c:ser>
          <c:idx val="0"/>
          <c:order val="0"/>
          <c:tx>
            <c:strRef>
              <c:f>'[7]graph mois'!$B$260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'[7]graph mois'!$A$261:$A$267</c:f>
              <c:numCache>
                <c:formatCode>General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'[7]graph mois'!$B$261:$B$267</c:f>
              <c:numCache>
                <c:formatCode>General</c:formatCode>
                <c:ptCount val="7"/>
                <c:pt idx="0">
                  <c:v>48</c:v>
                </c:pt>
                <c:pt idx="1">
                  <c:v>490</c:v>
                </c:pt>
                <c:pt idx="2">
                  <c:v>653</c:v>
                </c:pt>
                <c:pt idx="3">
                  <c:v>974</c:v>
                </c:pt>
                <c:pt idx="4">
                  <c:v>1288</c:v>
                </c:pt>
                <c:pt idx="5">
                  <c:v>969</c:v>
                </c:pt>
                <c:pt idx="6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5-47B1-90B0-EEE1FDACFAB7}"/>
            </c:ext>
          </c:extLst>
        </c:ser>
        <c:ser>
          <c:idx val="1"/>
          <c:order val="1"/>
          <c:tx>
            <c:strRef>
              <c:f>'[7]graph mois'!$C$260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'[7]graph mois'!$A$261:$A$267</c:f>
              <c:numCache>
                <c:formatCode>General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'[7]graph mois'!$C$261:$C$267</c:f>
              <c:numCache>
                <c:formatCode>General</c:formatCode>
                <c:ptCount val="7"/>
                <c:pt idx="0">
                  <c:v>221</c:v>
                </c:pt>
                <c:pt idx="1">
                  <c:v>473</c:v>
                </c:pt>
                <c:pt idx="2">
                  <c:v>466</c:v>
                </c:pt>
                <c:pt idx="3">
                  <c:v>263</c:v>
                </c:pt>
                <c:pt idx="4">
                  <c:v>247</c:v>
                </c:pt>
                <c:pt idx="5">
                  <c:v>270</c:v>
                </c:pt>
                <c:pt idx="6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5-47B1-90B0-EEE1FDACFAB7}"/>
            </c:ext>
          </c:extLst>
        </c:ser>
        <c:ser>
          <c:idx val="2"/>
          <c:order val="2"/>
          <c:tx>
            <c:strRef>
              <c:f>'[7]graph mois'!$D$260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'[7]graph mois'!$A$261:$A$267</c:f>
              <c:numCache>
                <c:formatCode>General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'[7]graph mois'!$D$261:$D$267</c:f>
              <c:numCache>
                <c:formatCode>General</c:formatCode>
                <c:ptCount val="7"/>
                <c:pt idx="0">
                  <c:v>16</c:v>
                </c:pt>
                <c:pt idx="1">
                  <c:v>132</c:v>
                </c:pt>
                <c:pt idx="2">
                  <c:v>207</c:v>
                </c:pt>
                <c:pt idx="3">
                  <c:v>247</c:v>
                </c:pt>
                <c:pt idx="4">
                  <c:v>122</c:v>
                </c:pt>
                <c:pt idx="5">
                  <c:v>109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15-47B1-90B0-EEE1FDACF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2976"/>
        <c:axId val="101504896"/>
      </c:lineChart>
      <c:dateAx>
        <c:axId val="1015029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5048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1504896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50297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602"/>
          <c:y val="0.36603891614111006"/>
          <c:w val="0.19303338171263124"/>
          <c:h val="0.31698215418406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Cormorans</a:t>
            </a:r>
          </a:p>
        </c:rich>
      </c:tx>
      <c:layout>
        <c:manualLayout>
          <c:xMode val="edge"/>
          <c:yMode val="edge"/>
          <c:x val="9.324224454054153E-2"/>
          <c:y val="2.77778718520400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99671364609022"/>
          <c:y val="0.16089129483814524"/>
          <c:w val="0.88209841416883383"/>
          <c:h val="0.5942636337124384"/>
        </c:manualLayout>
      </c:layout>
      <c:lineChart>
        <c:grouping val="standard"/>
        <c:varyColors val="0"/>
        <c:ser>
          <c:idx val="0"/>
          <c:order val="0"/>
          <c:tx>
            <c:strRef>
              <c:f>'Evolut par année'!$A$5</c:f>
              <c:strCache>
                <c:ptCount val="1"/>
                <c:pt idx="0">
                  <c:v>Décembre</c:v>
                </c:pt>
              </c:strCache>
            </c:strRef>
          </c:tx>
          <c:marker>
            <c:symbol val="none"/>
          </c:marker>
          <c:cat>
            <c:strRef>
              <c:f>'Evolut par année'!$B$3:$Q$3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année'!$B$5:$Q$5</c:f>
              <c:numCache>
                <c:formatCode>General</c:formatCode>
                <c:ptCount val="16"/>
                <c:pt idx="0">
                  <c:v>360</c:v>
                </c:pt>
                <c:pt idx="1">
                  <c:v>299</c:v>
                </c:pt>
                <c:pt idx="2">
                  <c:v>298</c:v>
                </c:pt>
                <c:pt idx="3">
                  <c:v>482</c:v>
                </c:pt>
                <c:pt idx="4">
                  <c:v>519</c:v>
                </c:pt>
                <c:pt idx="5">
                  <c:v>450</c:v>
                </c:pt>
                <c:pt idx="6">
                  <c:v>503</c:v>
                </c:pt>
                <c:pt idx="7">
                  <c:v>470</c:v>
                </c:pt>
                <c:pt idx="8">
                  <c:v>620</c:v>
                </c:pt>
                <c:pt idx="9">
                  <c:v>818</c:v>
                </c:pt>
                <c:pt idx="10">
                  <c:v>543</c:v>
                </c:pt>
                <c:pt idx="11">
                  <c:v>611</c:v>
                </c:pt>
                <c:pt idx="12">
                  <c:v>766</c:v>
                </c:pt>
                <c:pt idx="13">
                  <c:v>630</c:v>
                </c:pt>
                <c:pt idx="14">
                  <c:v>974</c:v>
                </c:pt>
                <c:pt idx="15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D-41D2-B5E0-B567E896022B}"/>
            </c:ext>
          </c:extLst>
        </c:ser>
        <c:ser>
          <c:idx val="1"/>
          <c:order val="1"/>
          <c:tx>
            <c:strRef>
              <c:f>'Evolut par année'!$A$6</c:f>
              <c:strCache>
                <c:ptCount val="1"/>
                <c:pt idx="0">
                  <c:v>Janvier</c:v>
                </c:pt>
              </c:strCache>
            </c:strRef>
          </c:tx>
          <c:marker>
            <c:symbol val="none"/>
          </c:marker>
          <c:cat>
            <c:strRef>
              <c:f>'Evolut par année'!$B$3:$Q$3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année'!$B$6:$Q$6</c:f>
              <c:numCache>
                <c:formatCode>General</c:formatCode>
                <c:ptCount val="16"/>
                <c:pt idx="0">
                  <c:v>383</c:v>
                </c:pt>
                <c:pt idx="1">
                  <c:v>581</c:v>
                </c:pt>
                <c:pt idx="2">
                  <c:v>446</c:v>
                </c:pt>
                <c:pt idx="3">
                  <c:v>558</c:v>
                </c:pt>
                <c:pt idx="4">
                  <c:v>493</c:v>
                </c:pt>
                <c:pt idx="5">
                  <c:v>508</c:v>
                </c:pt>
                <c:pt idx="6">
                  <c:v>536</c:v>
                </c:pt>
                <c:pt idx="7">
                  <c:v>607</c:v>
                </c:pt>
                <c:pt idx="8">
                  <c:v>772</c:v>
                </c:pt>
                <c:pt idx="9">
                  <c:v>1109</c:v>
                </c:pt>
                <c:pt idx="10">
                  <c:v>495</c:v>
                </c:pt>
                <c:pt idx="11">
                  <c:v>885</c:v>
                </c:pt>
                <c:pt idx="12">
                  <c:v>785</c:v>
                </c:pt>
                <c:pt idx="13">
                  <c:v>771</c:v>
                </c:pt>
                <c:pt idx="14">
                  <c:v>1288</c:v>
                </c:pt>
                <c:pt idx="15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D-41D2-B5E0-B567E896022B}"/>
            </c:ext>
          </c:extLst>
        </c:ser>
        <c:ser>
          <c:idx val="2"/>
          <c:order val="2"/>
          <c:tx>
            <c:strRef>
              <c:f>'Evolut par année'!$A$7</c:f>
              <c:strCache>
                <c:ptCount val="1"/>
                <c:pt idx="0">
                  <c:v>Février</c:v>
                </c:pt>
              </c:strCache>
            </c:strRef>
          </c:tx>
          <c:marker>
            <c:symbol val="none"/>
          </c:marker>
          <c:cat>
            <c:strRef>
              <c:f>'Evolut par année'!$B$3:$Q$3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année'!$B$7:$Q$7</c:f>
              <c:numCache>
                <c:formatCode>General</c:formatCode>
                <c:ptCount val="16"/>
                <c:pt idx="0">
                  <c:v>398</c:v>
                </c:pt>
                <c:pt idx="1">
                  <c:v>155</c:v>
                </c:pt>
                <c:pt idx="2">
                  <c:v>499</c:v>
                </c:pt>
                <c:pt idx="3">
                  <c:v>572</c:v>
                </c:pt>
                <c:pt idx="4">
                  <c:v>544</c:v>
                </c:pt>
                <c:pt idx="5">
                  <c:v>600</c:v>
                </c:pt>
                <c:pt idx="6">
                  <c:v>441</c:v>
                </c:pt>
                <c:pt idx="7">
                  <c:v>571</c:v>
                </c:pt>
                <c:pt idx="8">
                  <c:v>1019</c:v>
                </c:pt>
                <c:pt idx="9">
                  <c:v>749</c:v>
                </c:pt>
                <c:pt idx="10">
                  <c:v>631</c:v>
                </c:pt>
                <c:pt idx="11">
                  <c:v>646</c:v>
                </c:pt>
                <c:pt idx="12">
                  <c:v>722</c:v>
                </c:pt>
                <c:pt idx="13">
                  <c:v>632</c:v>
                </c:pt>
                <c:pt idx="14">
                  <c:v>969</c:v>
                </c:pt>
                <c:pt idx="15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D-41D2-B5E0-B567E8960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01184"/>
        <c:axId val="103507072"/>
      </c:lineChart>
      <c:catAx>
        <c:axId val="1035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507072"/>
        <c:crosses val="autoZero"/>
        <c:auto val="1"/>
        <c:lblAlgn val="ctr"/>
        <c:lblOffset val="100"/>
        <c:noMultiLvlLbl val="0"/>
      </c:catAx>
      <c:valAx>
        <c:axId val="1035070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0350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529581234952143"/>
          <c:y val="2.7700868492561492E-2"/>
          <c:w val="0.52544713086863148"/>
          <c:h val="0.1080333871209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Villelongue dels Monts 2018/2019</a:t>
            </a:r>
          </a:p>
        </c:rich>
      </c:tx>
      <c:layout>
        <c:manualLayout>
          <c:xMode val="edge"/>
          <c:yMode val="edge"/>
          <c:x val="0.23946808201081693"/>
          <c:y val="4.1841004184100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6428752957491"/>
          <c:y val="0.25566393542032873"/>
          <c:w val="0.53413013789373953"/>
          <c:h val="0.45631158094009117"/>
        </c:manualLayout>
      </c:layout>
      <c:barChart>
        <c:barDir val="col"/>
        <c:grouping val="clustered"/>
        <c:varyColors val="0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site'!$B$46:$B$52</c:f>
              <c:numCache>
                <c:formatCode>General</c:formatCode>
                <c:ptCount val="7"/>
                <c:pt idx="0">
                  <c:v>10</c:v>
                </c:pt>
                <c:pt idx="1">
                  <c:v>27</c:v>
                </c:pt>
                <c:pt idx="2">
                  <c:v>8</c:v>
                </c:pt>
                <c:pt idx="3">
                  <c:v>30</c:v>
                </c:pt>
                <c:pt idx="4">
                  <c:v>18</c:v>
                </c:pt>
                <c:pt idx="5">
                  <c:v>57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D-44BE-96B6-3B0AE046B3E5}"/>
            </c:ext>
          </c:extLst>
        </c:ser>
        <c:ser>
          <c:idx val="1"/>
          <c:order val="1"/>
          <c:tx>
            <c:v>Gardeboeufs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site'!$C$46:$C$52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79</c:v>
                </c:pt>
                <c:pt idx="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D-44BE-96B6-3B0AE046B3E5}"/>
            </c:ext>
          </c:extLst>
        </c:ser>
        <c:ser>
          <c:idx val="2"/>
          <c:order val="2"/>
          <c:tx>
            <c:v>Aigrette garzette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site'!$D$46:$D$52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D-44BE-96B6-3B0AE046B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87200"/>
        <c:axId val="71988736"/>
      </c:barChart>
      <c:catAx>
        <c:axId val="719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9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88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476718403547852E-2"/>
              <c:y val="0.41004184100418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98720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91872860122312"/>
          <c:y val="0.37216901991568008"/>
          <c:w val="0.20989778581767213"/>
          <c:h val="0.23624642133777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200"/>
              <a:t>Gardeboeufs</a:t>
            </a:r>
          </a:p>
        </c:rich>
      </c:tx>
      <c:layout>
        <c:manualLayout>
          <c:xMode val="edge"/>
          <c:yMode val="edge"/>
          <c:x val="7.4993019489585103E-2"/>
          <c:y val="3.2407454444538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27209098862726E-2"/>
          <c:y val="0.16089129483814524"/>
          <c:w val="0.88301990376201878"/>
          <c:h val="0.5942636337124384"/>
        </c:manualLayout>
      </c:layout>
      <c:lineChart>
        <c:grouping val="standard"/>
        <c:varyColors val="0"/>
        <c:ser>
          <c:idx val="0"/>
          <c:order val="0"/>
          <c:tx>
            <c:strRef>
              <c:f>'Evolut par année'!$A$14</c:f>
              <c:strCache>
                <c:ptCount val="1"/>
                <c:pt idx="0">
                  <c:v>Décembre</c:v>
                </c:pt>
              </c:strCache>
            </c:strRef>
          </c:tx>
          <c:marker>
            <c:symbol val="none"/>
          </c:marker>
          <c:cat>
            <c:strRef>
              <c:f>'Evolut par année'!$B$12:$Q$12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année'!$B$14:$Q$14</c:f>
              <c:numCache>
                <c:formatCode>General</c:formatCode>
                <c:ptCount val="16"/>
                <c:pt idx="0">
                  <c:v>574</c:v>
                </c:pt>
                <c:pt idx="1">
                  <c:v>464</c:v>
                </c:pt>
                <c:pt idx="2">
                  <c:v>424</c:v>
                </c:pt>
                <c:pt idx="3">
                  <c:v>709</c:v>
                </c:pt>
                <c:pt idx="4">
                  <c:v>248</c:v>
                </c:pt>
                <c:pt idx="5">
                  <c:v>189</c:v>
                </c:pt>
                <c:pt idx="6">
                  <c:v>349</c:v>
                </c:pt>
                <c:pt idx="7">
                  <c:v>137</c:v>
                </c:pt>
                <c:pt idx="8">
                  <c:v>435</c:v>
                </c:pt>
                <c:pt idx="9">
                  <c:v>197</c:v>
                </c:pt>
                <c:pt idx="10">
                  <c:v>237</c:v>
                </c:pt>
                <c:pt idx="11">
                  <c:v>306</c:v>
                </c:pt>
                <c:pt idx="12">
                  <c:v>368</c:v>
                </c:pt>
                <c:pt idx="13">
                  <c:v>553</c:v>
                </c:pt>
                <c:pt idx="14">
                  <c:v>263</c:v>
                </c:pt>
                <c:pt idx="15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A-493C-A3E1-A3FC450E46A5}"/>
            </c:ext>
          </c:extLst>
        </c:ser>
        <c:ser>
          <c:idx val="1"/>
          <c:order val="1"/>
          <c:tx>
            <c:strRef>
              <c:f>'Evolut par année'!$A$15</c:f>
              <c:strCache>
                <c:ptCount val="1"/>
                <c:pt idx="0">
                  <c:v>Janvier</c:v>
                </c:pt>
              </c:strCache>
            </c:strRef>
          </c:tx>
          <c:marker>
            <c:symbol val="none"/>
          </c:marker>
          <c:cat>
            <c:strRef>
              <c:f>'Evolut par année'!$B$12:$Q$12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année'!$B$15:$Q$15</c:f>
              <c:numCache>
                <c:formatCode>General</c:formatCode>
                <c:ptCount val="16"/>
                <c:pt idx="0">
                  <c:v>543</c:v>
                </c:pt>
                <c:pt idx="1">
                  <c:v>563</c:v>
                </c:pt>
                <c:pt idx="2">
                  <c:v>351</c:v>
                </c:pt>
                <c:pt idx="3">
                  <c:v>581</c:v>
                </c:pt>
                <c:pt idx="4">
                  <c:v>165</c:v>
                </c:pt>
                <c:pt idx="5">
                  <c:v>168</c:v>
                </c:pt>
                <c:pt idx="6">
                  <c:v>111</c:v>
                </c:pt>
                <c:pt idx="7">
                  <c:v>174</c:v>
                </c:pt>
                <c:pt idx="8">
                  <c:v>416</c:v>
                </c:pt>
                <c:pt idx="9">
                  <c:v>225</c:v>
                </c:pt>
                <c:pt idx="10">
                  <c:v>127</c:v>
                </c:pt>
                <c:pt idx="11">
                  <c:v>323</c:v>
                </c:pt>
                <c:pt idx="12">
                  <c:v>357</c:v>
                </c:pt>
                <c:pt idx="13">
                  <c:v>434</c:v>
                </c:pt>
                <c:pt idx="14">
                  <c:v>247</c:v>
                </c:pt>
                <c:pt idx="15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A-493C-A3E1-A3FC450E46A5}"/>
            </c:ext>
          </c:extLst>
        </c:ser>
        <c:ser>
          <c:idx val="2"/>
          <c:order val="2"/>
          <c:tx>
            <c:strRef>
              <c:f>'Evolut par année'!$A$16</c:f>
              <c:strCache>
                <c:ptCount val="1"/>
                <c:pt idx="0">
                  <c:v>Février</c:v>
                </c:pt>
              </c:strCache>
            </c:strRef>
          </c:tx>
          <c:marker>
            <c:symbol val="none"/>
          </c:marker>
          <c:cat>
            <c:strRef>
              <c:f>'Evolut par année'!$B$12:$Q$12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année'!$B$16:$Q$16</c:f>
              <c:numCache>
                <c:formatCode>General</c:formatCode>
                <c:ptCount val="16"/>
                <c:pt idx="0">
                  <c:v>598</c:v>
                </c:pt>
                <c:pt idx="1">
                  <c:v>379</c:v>
                </c:pt>
                <c:pt idx="2">
                  <c:v>335</c:v>
                </c:pt>
                <c:pt idx="3">
                  <c:v>371</c:v>
                </c:pt>
                <c:pt idx="4">
                  <c:v>307</c:v>
                </c:pt>
                <c:pt idx="5">
                  <c:v>209</c:v>
                </c:pt>
                <c:pt idx="6">
                  <c:v>86</c:v>
                </c:pt>
                <c:pt idx="7">
                  <c:v>176</c:v>
                </c:pt>
                <c:pt idx="8">
                  <c:v>123</c:v>
                </c:pt>
                <c:pt idx="9">
                  <c:v>222</c:v>
                </c:pt>
                <c:pt idx="10">
                  <c:v>118</c:v>
                </c:pt>
                <c:pt idx="11">
                  <c:v>192</c:v>
                </c:pt>
                <c:pt idx="12">
                  <c:v>315</c:v>
                </c:pt>
                <c:pt idx="13">
                  <c:v>370</c:v>
                </c:pt>
                <c:pt idx="14">
                  <c:v>270</c:v>
                </c:pt>
                <c:pt idx="1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8A-493C-A3E1-A3FC450E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46240"/>
        <c:axId val="103425152"/>
      </c:lineChart>
      <c:catAx>
        <c:axId val="103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25152"/>
        <c:crosses val="autoZero"/>
        <c:auto val="1"/>
        <c:lblAlgn val="ctr"/>
        <c:lblOffset val="100"/>
        <c:noMultiLvlLbl val="0"/>
      </c:catAx>
      <c:valAx>
        <c:axId val="1034251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0354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8482074860073"/>
          <c:y val="2.4930781643305332E-2"/>
          <c:w val="0.50204747163191377"/>
          <c:h val="0.1191137345180161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200"/>
              <a:t>Aigrette garzette</a:t>
            </a:r>
          </a:p>
        </c:rich>
      </c:tx>
      <c:layout>
        <c:manualLayout>
          <c:xMode val="edge"/>
          <c:yMode val="edge"/>
          <c:x val="8.1888828067614564E-2"/>
          <c:y val="2.77777148360052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27209098862726E-2"/>
          <c:y val="0.16089129483814524"/>
          <c:w val="0.89135323709536307"/>
          <c:h val="0.5942636337124384"/>
        </c:manualLayout>
      </c:layout>
      <c:lineChart>
        <c:grouping val="standard"/>
        <c:varyColors val="0"/>
        <c:ser>
          <c:idx val="0"/>
          <c:order val="0"/>
          <c:tx>
            <c:strRef>
              <c:f>'Evolut par année'!$A$22</c:f>
              <c:strCache>
                <c:ptCount val="1"/>
                <c:pt idx="0">
                  <c:v>Décembre</c:v>
                </c:pt>
              </c:strCache>
            </c:strRef>
          </c:tx>
          <c:marker>
            <c:symbol val="none"/>
          </c:marker>
          <c:cat>
            <c:strRef>
              <c:f>'Evolut par année'!$B$20:$Q$20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année'!$B$22:$Q$22</c:f>
              <c:numCache>
                <c:formatCode>General</c:formatCode>
                <c:ptCount val="16"/>
                <c:pt idx="0">
                  <c:v>146</c:v>
                </c:pt>
                <c:pt idx="1">
                  <c:v>104</c:v>
                </c:pt>
                <c:pt idx="2">
                  <c:v>165</c:v>
                </c:pt>
                <c:pt idx="3">
                  <c:v>229</c:v>
                </c:pt>
                <c:pt idx="4">
                  <c:v>179</c:v>
                </c:pt>
                <c:pt idx="5">
                  <c:v>137</c:v>
                </c:pt>
                <c:pt idx="6">
                  <c:v>94</c:v>
                </c:pt>
                <c:pt idx="7">
                  <c:v>132</c:v>
                </c:pt>
                <c:pt idx="8">
                  <c:v>182</c:v>
                </c:pt>
                <c:pt idx="9">
                  <c:v>123</c:v>
                </c:pt>
                <c:pt idx="10">
                  <c:v>119</c:v>
                </c:pt>
                <c:pt idx="11">
                  <c:v>117</c:v>
                </c:pt>
                <c:pt idx="12">
                  <c:v>107</c:v>
                </c:pt>
                <c:pt idx="13">
                  <c:v>130</c:v>
                </c:pt>
                <c:pt idx="14">
                  <c:v>247</c:v>
                </c:pt>
                <c:pt idx="15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9-4506-86A0-BF9C9B798BA2}"/>
            </c:ext>
          </c:extLst>
        </c:ser>
        <c:ser>
          <c:idx val="1"/>
          <c:order val="1"/>
          <c:tx>
            <c:strRef>
              <c:f>'Evolut par année'!$A$23</c:f>
              <c:strCache>
                <c:ptCount val="1"/>
                <c:pt idx="0">
                  <c:v>Janvier</c:v>
                </c:pt>
              </c:strCache>
            </c:strRef>
          </c:tx>
          <c:marker>
            <c:symbol val="none"/>
          </c:marker>
          <c:cat>
            <c:strRef>
              <c:f>'Evolut par année'!$B$20:$Q$20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année'!$B$23:$Q$23</c:f>
              <c:numCache>
                <c:formatCode>General</c:formatCode>
                <c:ptCount val="16"/>
                <c:pt idx="0">
                  <c:v>220</c:v>
                </c:pt>
                <c:pt idx="1">
                  <c:v>60</c:v>
                </c:pt>
                <c:pt idx="2">
                  <c:v>116</c:v>
                </c:pt>
                <c:pt idx="3">
                  <c:v>176</c:v>
                </c:pt>
                <c:pt idx="4">
                  <c:v>183</c:v>
                </c:pt>
                <c:pt idx="5">
                  <c:v>81</c:v>
                </c:pt>
                <c:pt idx="6">
                  <c:v>222</c:v>
                </c:pt>
                <c:pt idx="7">
                  <c:v>135</c:v>
                </c:pt>
                <c:pt idx="8">
                  <c:v>244</c:v>
                </c:pt>
                <c:pt idx="9">
                  <c:v>160</c:v>
                </c:pt>
                <c:pt idx="10">
                  <c:v>188</c:v>
                </c:pt>
                <c:pt idx="11">
                  <c:v>136</c:v>
                </c:pt>
                <c:pt idx="12">
                  <c:v>126</c:v>
                </c:pt>
                <c:pt idx="13">
                  <c:v>117</c:v>
                </c:pt>
                <c:pt idx="14">
                  <c:v>122</c:v>
                </c:pt>
                <c:pt idx="15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9-4506-86A0-BF9C9B798BA2}"/>
            </c:ext>
          </c:extLst>
        </c:ser>
        <c:ser>
          <c:idx val="2"/>
          <c:order val="2"/>
          <c:tx>
            <c:strRef>
              <c:f>'Evolut par année'!$A$24</c:f>
              <c:strCache>
                <c:ptCount val="1"/>
                <c:pt idx="0">
                  <c:v>Février</c:v>
                </c:pt>
              </c:strCache>
            </c:strRef>
          </c:tx>
          <c:marker>
            <c:symbol val="none"/>
          </c:marker>
          <c:cat>
            <c:strRef>
              <c:f>'Evolut par année'!$B$20:$Q$20</c:f>
              <c:strCache>
                <c:ptCount val="16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  <c:pt idx="15">
                  <c:v>2018/2019</c:v>
                </c:pt>
              </c:strCache>
            </c:strRef>
          </c:cat>
          <c:val>
            <c:numRef>
              <c:f>'Evolut par année'!$B$24:$Q$24</c:f>
              <c:numCache>
                <c:formatCode>General</c:formatCode>
                <c:ptCount val="16"/>
                <c:pt idx="0">
                  <c:v>102</c:v>
                </c:pt>
                <c:pt idx="1">
                  <c:v>57</c:v>
                </c:pt>
                <c:pt idx="2">
                  <c:v>103</c:v>
                </c:pt>
                <c:pt idx="3">
                  <c:v>135</c:v>
                </c:pt>
                <c:pt idx="4">
                  <c:v>161</c:v>
                </c:pt>
                <c:pt idx="5">
                  <c:v>63</c:v>
                </c:pt>
                <c:pt idx="6">
                  <c:v>155</c:v>
                </c:pt>
                <c:pt idx="7">
                  <c:v>122</c:v>
                </c:pt>
                <c:pt idx="8">
                  <c:v>212</c:v>
                </c:pt>
                <c:pt idx="9">
                  <c:v>236</c:v>
                </c:pt>
                <c:pt idx="10">
                  <c:v>162</c:v>
                </c:pt>
                <c:pt idx="11">
                  <c:v>84</c:v>
                </c:pt>
                <c:pt idx="12">
                  <c:v>119</c:v>
                </c:pt>
                <c:pt idx="13">
                  <c:v>63</c:v>
                </c:pt>
                <c:pt idx="14">
                  <c:v>109</c:v>
                </c:pt>
                <c:pt idx="15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79-4506-86A0-BF9C9B798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56128"/>
        <c:axId val="103470208"/>
      </c:lineChart>
      <c:catAx>
        <c:axId val="1034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70208"/>
        <c:crosses val="autoZero"/>
        <c:auto val="1"/>
        <c:lblAlgn val="ctr"/>
        <c:lblOffset val="100"/>
        <c:noMultiLvlLbl val="0"/>
      </c:catAx>
      <c:valAx>
        <c:axId val="10347020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0345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64922220717025"/>
          <c:y val="2.2222237292641396E-2"/>
          <c:w val="0.51851895264588965"/>
          <c:h val="9.1666728832145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Millas-Nefiach</a:t>
            </a:r>
            <a:r>
              <a:rPr lang="fr-FR" baseline="0"/>
              <a:t> </a:t>
            </a:r>
            <a:r>
              <a:rPr lang="fr-FR"/>
              <a:t>2018/2019</a:t>
            </a:r>
          </a:p>
        </c:rich>
      </c:tx>
      <c:layout>
        <c:manualLayout>
          <c:xMode val="edge"/>
          <c:yMode val="edge"/>
          <c:x val="0.27186728340571781"/>
          <c:y val="8.48517993828187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2779957624844"/>
          <c:y val="0.24838778143683837"/>
          <c:w val="0.59138018160299355"/>
          <c:h val="0.46451740944031389"/>
        </c:manualLayout>
      </c:layout>
      <c:barChart>
        <c:barDir val="col"/>
        <c:grouping val="clustered"/>
        <c:varyColors val="0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site'!$B$56:$B$62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C-494E-8D8B-64806114E1BE}"/>
            </c:ext>
          </c:extLst>
        </c:ser>
        <c:ser>
          <c:idx val="1"/>
          <c:order val="1"/>
          <c:tx>
            <c:v>gardeboeufs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site'!$C$56:$C$62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54</c:v>
                </c:pt>
                <c:pt idx="3">
                  <c:v>176</c:v>
                </c:pt>
                <c:pt idx="4">
                  <c:v>188</c:v>
                </c:pt>
                <c:pt idx="5">
                  <c:v>123</c:v>
                </c:pt>
                <c:pt idx="6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DC-494E-8D8B-64806114E1BE}"/>
            </c:ext>
          </c:extLst>
        </c:ser>
        <c:ser>
          <c:idx val="2"/>
          <c:order val="2"/>
          <c:tx>
            <c:v>Aigrette garzette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site'!$D$56:$D$62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C-494E-8D8B-64806114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28544"/>
        <c:axId val="72030080"/>
      </c:barChart>
      <c:catAx>
        <c:axId val="72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0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030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874439461883414E-2"/>
              <c:y val="0.40585774058577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02854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51836918873417"/>
          <c:y val="0.36129131845357071"/>
          <c:w val="0.21206927795093344"/>
          <c:h val="0.23548452006349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Vinça  2018/2019</a:t>
            </a:r>
          </a:p>
        </c:rich>
      </c:tx>
      <c:layout>
        <c:manualLayout>
          <c:xMode val="edge"/>
          <c:yMode val="edge"/>
          <c:x val="0.33929973518411038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12561199142721"/>
          <c:y val="0.24369797896283121"/>
          <c:w val="0.5838938930847426"/>
          <c:h val="0.44958075429349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site'!$B$65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site'!$B$66:$B$72</c:f>
              <c:numCache>
                <c:formatCode>General</c:formatCode>
                <c:ptCount val="7"/>
                <c:pt idx="1">
                  <c:v>5</c:v>
                </c:pt>
                <c:pt idx="2">
                  <c:v>146</c:v>
                </c:pt>
                <c:pt idx="3">
                  <c:v>98</c:v>
                </c:pt>
                <c:pt idx="4">
                  <c:v>42</c:v>
                </c:pt>
                <c:pt idx="5">
                  <c:v>19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3-46E1-AA75-FCF8BE52D7AD}"/>
            </c:ext>
          </c:extLst>
        </c:ser>
        <c:ser>
          <c:idx val="1"/>
          <c:order val="1"/>
          <c:tx>
            <c:strRef>
              <c:f>'par site'!$C$65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site'!$C$66:$C$72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3-46E1-AA75-FCF8BE52D7AD}"/>
            </c:ext>
          </c:extLst>
        </c:ser>
        <c:ser>
          <c:idx val="2"/>
          <c:order val="2"/>
          <c:tx>
            <c:strRef>
              <c:f>'par site'!$D$65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site'!$D$66:$D$72</c:f>
              <c:numCache>
                <c:formatCode>General</c:formatCode>
                <c:ptCount val="7"/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3-46E1-AA75-FCF8BE52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07328"/>
        <c:axId val="71108864"/>
      </c:barChart>
      <c:catAx>
        <c:axId val="711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1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088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3557046979865786E-2"/>
              <c:y val="0.40336222678048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107328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36462177145959"/>
          <c:y val="0.30519516807080732"/>
          <c:w val="0.21170435901094195"/>
          <c:h val="0.237013268820949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Caramany  2018/2019</a:t>
            </a:r>
          </a:p>
        </c:rich>
      </c:tx>
      <c:layout>
        <c:manualLayout>
          <c:xMode val="edge"/>
          <c:yMode val="edge"/>
          <c:x val="0.33408071748879747"/>
          <c:y val="4.2194092827004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95067264573992"/>
          <c:y val="0.24472674679731893"/>
          <c:w val="0.5538116591928256"/>
          <c:h val="0.44725922690543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site'!$B$75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site'!$B$76:$B$82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43</c:v>
                </c:pt>
                <c:pt idx="4">
                  <c:v>30</c:v>
                </c:pt>
                <c:pt idx="5">
                  <c:v>50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A-4E62-930D-7F742B8D2DD7}"/>
            </c:ext>
          </c:extLst>
        </c:ser>
        <c:ser>
          <c:idx val="1"/>
          <c:order val="1"/>
          <c:tx>
            <c:strRef>
              <c:f>'par site'!$C$75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site'!$C$76:$C$82</c:f>
              <c:numCache>
                <c:formatCode>General</c:formatCode>
                <c:ptCount val="7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A-4E62-930D-7F742B8D2DD7}"/>
            </c:ext>
          </c:extLst>
        </c:ser>
        <c:ser>
          <c:idx val="2"/>
          <c:order val="2"/>
          <c:tx>
            <c:strRef>
              <c:f>'par site'!$D$75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site'!$D$76:$D$82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A-4E62-930D-7F742B8D2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9152"/>
        <c:axId val="71170688"/>
      </c:barChart>
      <c:catAx>
        <c:axId val="711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1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706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874439461883414E-2"/>
              <c:y val="0.40506506306966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16915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130690638297"/>
          <c:y val="0.35830633139599105"/>
          <c:w val="0.21243545709898978"/>
          <c:h val="0.23778511083551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Saint Cyprien  2018/2019</a:t>
            </a:r>
          </a:p>
        </c:rich>
      </c:tx>
      <c:layout>
        <c:manualLayout>
          <c:xMode val="edge"/>
          <c:yMode val="edge"/>
          <c:x val="0.30973451327433632"/>
          <c:y val="4.1841004184100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0426926373835"/>
          <c:y val="0.25483941212350553"/>
          <c:w val="0.57410633813976253"/>
          <c:h val="0.4580657787536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site'!$B$85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site'!$B$86:$B$92</c:f>
              <c:numCache>
                <c:formatCode>General</c:formatCode>
                <c:ptCount val="7"/>
                <c:pt idx="0">
                  <c:v>0</c:v>
                </c:pt>
                <c:pt idx="1">
                  <c:v>110</c:v>
                </c:pt>
                <c:pt idx="2">
                  <c:v>293</c:v>
                </c:pt>
                <c:pt idx="3">
                  <c:v>219</c:v>
                </c:pt>
                <c:pt idx="4">
                  <c:v>275</c:v>
                </c:pt>
                <c:pt idx="5">
                  <c:v>156</c:v>
                </c:pt>
                <c:pt idx="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7-444B-B903-07A4D171C4D0}"/>
            </c:ext>
          </c:extLst>
        </c:ser>
        <c:ser>
          <c:idx val="1"/>
          <c:order val="1"/>
          <c:tx>
            <c:strRef>
              <c:f>'par site'!$C$85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site'!$C$86:$C$92</c:f>
              <c:numCache>
                <c:formatCode>General</c:formatCode>
                <c:ptCount val="7"/>
                <c:pt idx="0">
                  <c:v>10</c:v>
                </c:pt>
                <c:pt idx="1">
                  <c:v>391</c:v>
                </c:pt>
                <c:pt idx="2">
                  <c:v>237</c:v>
                </c:pt>
                <c:pt idx="3">
                  <c:v>363</c:v>
                </c:pt>
                <c:pt idx="4">
                  <c:v>203</c:v>
                </c:pt>
                <c:pt idx="5">
                  <c:v>133</c:v>
                </c:pt>
                <c:pt idx="6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7-444B-B903-07A4D171C4D0}"/>
            </c:ext>
          </c:extLst>
        </c:ser>
        <c:ser>
          <c:idx val="2"/>
          <c:order val="2"/>
          <c:tx>
            <c:strRef>
              <c:f>'par site'!$D$85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site'!$D$86:$D$92</c:f>
              <c:numCache>
                <c:formatCode>General</c:formatCode>
                <c:ptCount val="7"/>
                <c:pt idx="0">
                  <c:v>0</c:v>
                </c:pt>
                <c:pt idx="1">
                  <c:v>24</c:v>
                </c:pt>
                <c:pt idx="2">
                  <c:v>14</c:v>
                </c:pt>
                <c:pt idx="3">
                  <c:v>26</c:v>
                </c:pt>
                <c:pt idx="4">
                  <c:v>32</c:v>
                </c:pt>
                <c:pt idx="5">
                  <c:v>123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7-444B-B903-07A4D171C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23904"/>
        <c:axId val="72125440"/>
      </c:barChart>
      <c:catAx>
        <c:axId val="721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1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25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398230088495596E-2"/>
              <c:y val="0.41004184100418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123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79965554228"/>
          <c:y val="0.36451713379691308"/>
          <c:w val="0.20954029552282899"/>
          <c:h val="0.23548452006349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Côte rocheuse  2018/2019</a:t>
            </a:r>
          </a:p>
        </c:rich>
      </c:tx>
      <c:layout>
        <c:manualLayout>
          <c:xMode val="edge"/>
          <c:yMode val="edge"/>
          <c:x val="0.28378449315458176"/>
          <c:y val="5.737704918032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04682529322799"/>
          <c:y val="0.24050670074339681"/>
          <c:w val="0.5753900697366352"/>
          <c:h val="0.47784883963491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site'!$B$95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site'!$B$96:$B$102</c:f>
              <c:numCache>
                <c:formatCode>General</c:formatCode>
                <c:ptCount val="7"/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4-438B-A1FA-2BB2594B3061}"/>
            </c:ext>
          </c:extLst>
        </c:ser>
        <c:ser>
          <c:idx val="1"/>
          <c:order val="1"/>
          <c:tx>
            <c:strRef>
              <c:f>'par site'!$C$95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site'!$C$96:$C$102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4-438B-A1FA-2BB2594B3061}"/>
            </c:ext>
          </c:extLst>
        </c:ser>
        <c:ser>
          <c:idx val="2"/>
          <c:order val="2"/>
          <c:tx>
            <c:strRef>
              <c:f>'par site'!$D$95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site'!$D$96:$D$102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4-438B-A1FA-2BB2594B3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73440"/>
        <c:axId val="72174976"/>
      </c:barChart>
      <c:catAx>
        <c:axId val="72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1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749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8288288288288286E-2"/>
              <c:y val="0.40573856546620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17344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2306657614707"/>
          <c:y val="0.37341829852264918"/>
          <c:w val="0.21317162222170638"/>
          <c:h val="0.23101301518773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Villeneuve de la Raho  2018/2019</a:t>
            </a:r>
          </a:p>
        </c:rich>
      </c:tx>
      <c:layout>
        <c:manualLayout>
          <c:xMode val="edge"/>
          <c:yMode val="edge"/>
          <c:x val="0.26710863128863882"/>
          <c:y val="4.11522633744855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1489658820353"/>
          <c:y val="0.23492081699592093"/>
          <c:w val="0.59592653217212244"/>
          <c:h val="0.4825400565321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site'!$B$105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site'!$B$106:$B$112</c:f>
              <c:numCache>
                <c:formatCode>General</c:formatCode>
                <c:ptCount val="7"/>
                <c:pt idx="0">
                  <c:v>0</c:v>
                </c:pt>
                <c:pt idx="1">
                  <c:v>14</c:v>
                </c:pt>
                <c:pt idx="2">
                  <c:v>68</c:v>
                </c:pt>
                <c:pt idx="3">
                  <c:v>82</c:v>
                </c:pt>
                <c:pt idx="4">
                  <c:v>78</c:v>
                </c:pt>
                <c:pt idx="5">
                  <c:v>164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A-46AF-943A-CFC7F42304AB}"/>
            </c:ext>
          </c:extLst>
        </c:ser>
        <c:ser>
          <c:idx val="1"/>
          <c:order val="1"/>
          <c:tx>
            <c:strRef>
              <c:f>'par site'!$C$105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site'!$C$106:$C$112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A-46AF-943A-CFC7F42304AB}"/>
            </c:ext>
          </c:extLst>
        </c:ser>
        <c:ser>
          <c:idx val="2"/>
          <c:order val="2"/>
          <c:tx>
            <c:strRef>
              <c:f>'par site'!$D$105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site'!$D$106:$D$112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A-46AF-943A-CFC7F4230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6320"/>
        <c:axId val="72297856"/>
      </c:barChart>
      <c:catAx>
        <c:axId val="722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978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320088300220751E-2"/>
              <c:y val="0.40329390924899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9632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40396735555361"/>
          <c:y val="0.35238122549388756"/>
          <c:w val="0.20882895571843621"/>
          <c:h val="0.23174621136084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0</xdr:rowOff>
    </xdr:from>
    <xdr:to>
      <xdr:col>5</xdr:col>
      <xdr:colOff>693420</xdr:colOff>
      <xdr:row>15</xdr:row>
      <xdr:rowOff>0</xdr:rowOff>
    </xdr:to>
    <xdr:graphicFrame macro="">
      <xdr:nvGraphicFramePr>
        <xdr:cNvPr id="6183848" name="Chart 1">
          <a:extLst>
            <a:ext uri="{FF2B5EF4-FFF2-40B4-BE49-F238E27FC236}">
              <a16:creationId xmlns:a16="http://schemas.microsoft.com/office/drawing/2014/main" id="{00000000-0008-0000-0100-0000A8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</xdr:colOff>
      <xdr:row>1</xdr:row>
      <xdr:rowOff>7620</xdr:rowOff>
    </xdr:from>
    <xdr:to>
      <xdr:col>11</xdr:col>
      <xdr:colOff>746760</xdr:colOff>
      <xdr:row>14</xdr:row>
      <xdr:rowOff>160020</xdr:rowOff>
    </xdr:to>
    <xdr:graphicFrame macro="">
      <xdr:nvGraphicFramePr>
        <xdr:cNvPr id="6183849" name="Chart 2">
          <a:extLst>
            <a:ext uri="{FF2B5EF4-FFF2-40B4-BE49-F238E27FC236}">
              <a16:creationId xmlns:a16="http://schemas.microsoft.com/office/drawing/2014/main" id="{00000000-0008-0000-0100-0000A9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16</xdr:row>
      <xdr:rowOff>0</xdr:rowOff>
    </xdr:from>
    <xdr:to>
      <xdr:col>5</xdr:col>
      <xdr:colOff>701040</xdr:colOff>
      <xdr:row>30</xdr:row>
      <xdr:rowOff>7620</xdr:rowOff>
    </xdr:to>
    <xdr:graphicFrame macro="">
      <xdr:nvGraphicFramePr>
        <xdr:cNvPr id="6183850" name="Chart 3">
          <a:extLst>
            <a:ext uri="{FF2B5EF4-FFF2-40B4-BE49-F238E27FC236}">
              <a16:creationId xmlns:a16="http://schemas.microsoft.com/office/drawing/2014/main" id="{00000000-0008-0000-0100-0000AA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205740</xdr:colOff>
      <xdr:row>16</xdr:row>
      <xdr:rowOff>7620</xdr:rowOff>
    </xdr:from>
    <xdr:to>
      <xdr:col>11</xdr:col>
      <xdr:colOff>662940</xdr:colOff>
      <xdr:row>30</xdr:row>
      <xdr:rowOff>22860</xdr:rowOff>
    </xdr:to>
    <xdr:graphicFrame macro="">
      <xdr:nvGraphicFramePr>
        <xdr:cNvPr id="6183851" name="Chart 4">
          <a:extLst>
            <a:ext uri="{FF2B5EF4-FFF2-40B4-BE49-F238E27FC236}">
              <a16:creationId xmlns:a16="http://schemas.microsoft.com/office/drawing/2014/main" id="{00000000-0008-0000-0100-0000AB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220980</xdr:colOff>
      <xdr:row>30</xdr:row>
      <xdr:rowOff>144780</xdr:rowOff>
    </xdr:from>
    <xdr:to>
      <xdr:col>5</xdr:col>
      <xdr:colOff>685800</xdr:colOff>
      <xdr:row>44</xdr:row>
      <xdr:rowOff>144780</xdr:rowOff>
    </xdr:to>
    <xdr:graphicFrame macro="">
      <xdr:nvGraphicFramePr>
        <xdr:cNvPr id="6183852" name="Chart 8">
          <a:extLst>
            <a:ext uri="{FF2B5EF4-FFF2-40B4-BE49-F238E27FC236}">
              <a16:creationId xmlns:a16="http://schemas.microsoft.com/office/drawing/2014/main" id="{00000000-0008-0000-0100-0000AC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220980</xdr:colOff>
      <xdr:row>30</xdr:row>
      <xdr:rowOff>144780</xdr:rowOff>
    </xdr:from>
    <xdr:to>
      <xdr:col>11</xdr:col>
      <xdr:colOff>670560</xdr:colOff>
      <xdr:row>44</xdr:row>
      <xdr:rowOff>137160</xdr:rowOff>
    </xdr:to>
    <xdr:graphicFrame macro="">
      <xdr:nvGraphicFramePr>
        <xdr:cNvPr id="6183853" name="Chart 9">
          <a:extLst>
            <a:ext uri="{FF2B5EF4-FFF2-40B4-BE49-F238E27FC236}">
              <a16:creationId xmlns:a16="http://schemas.microsoft.com/office/drawing/2014/main" id="{00000000-0008-0000-0100-0000AD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190500</xdr:colOff>
      <xdr:row>46</xdr:row>
      <xdr:rowOff>7620</xdr:rowOff>
    </xdr:from>
    <xdr:to>
      <xdr:col>5</xdr:col>
      <xdr:colOff>701040</xdr:colOff>
      <xdr:row>60</xdr:row>
      <xdr:rowOff>22860</xdr:rowOff>
    </xdr:to>
    <xdr:graphicFrame macro="">
      <xdr:nvGraphicFramePr>
        <xdr:cNvPr id="6183854" name="Chart 10">
          <a:extLst>
            <a:ext uri="{FF2B5EF4-FFF2-40B4-BE49-F238E27FC236}">
              <a16:creationId xmlns:a16="http://schemas.microsoft.com/office/drawing/2014/main" id="{00000000-0008-0000-0100-0000AE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259080</xdr:colOff>
      <xdr:row>46</xdr:row>
      <xdr:rowOff>45720</xdr:rowOff>
    </xdr:from>
    <xdr:to>
      <xdr:col>11</xdr:col>
      <xdr:colOff>693420</xdr:colOff>
      <xdr:row>60</xdr:row>
      <xdr:rowOff>106680</xdr:rowOff>
    </xdr:to>
    <xdr:graphicFrame macro="">
      <xdr:nvGraphicFramePr>
        <xdr:cNvPr id="6183855" name="Chart 11">
          <a:extLst>
            <a:ext uri="{FF2B5EF4-FFF2-40B4-BE49-F238E27FC236}">
              <a16:creationId xmlns:a16="http://schemas.microsoft.com/office/drawing/2014/main" id="{00000000-0008-0000-0100-0000AF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198120</xdr:colOff>
      <xdr:row>61</xdr:row>
      <xdr:rowOff>38100</xdr:rowOff>
    </xdr:from>
    <xdr:to>
      <xdr:col>5</xdr:col>
      <xdr:colOff>723900</xdr:colOff>
      <xdr:row>75</xdr:row>
      <xdr:rowOff>91440</xdr:rowOff>
    </xdr:to>
    <xdr:graphicFrame macro="">
      <xdr:nvGraphicFramePr>
        <xdr:cNvPr id="6183856" name="Chart 12">
          <a:extLst>
            <a:ext uri="{FF2B5EF4-FFF2-40B4-BE49-F238E27FC236}">
              <a16:creationId xmlns:a16="http://schemas.microsoft.com/office/drawing/2014/main" id="{00000000-0008-0000-0100-0000B0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198120</xdr:colOff>
      <xdr:row>61</xdr:row>
      <xdr:rowOff>0</xdr:rowOff>
    </xdr:from>
    <xdr:to>
      <xdr:col>11</xdr:col>
      <xdr:colOff>731520</xdr:colOff>
      <xdr:row>75</xdr:row>
      <xdr:rowOff>60960</xdr:rowOff>
    </xdr:to>
    <xdr:graphicFrame macro="">
      <xdr:nvGraphicFramePr>
        <xdr:cNvPr id="6183857" name="Chart 13">
          <a:extLst>
            <a:ext uri="{FF2B5EF4-FFF2-40B4-BE49-F238E27FC236}">
              <a16:creationId xmlns:a16="http://schemas.microsoft.com/office/drawing/2014/main" id="{00000000-0008-0000-0100-0000B1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205740</xdr:colOff>
      <xdr:row>76</xdr:row>
      <xdr:rowOff>30480</xdr:rowOff>
    </xdr:from>
    <xdr:to>
      <xdr:col>5</xdr:col>
      <xdr:colOff>754380</xdr:colOff>
      <xdr:row>90</xdr:row>
      <xdr:rowOff>99060</xdr:rowOff>
    </xdr:to>
    <xdr:graphicFrame macro="">
      <xdr:nvGraphicFramePr>
        <xdr:cNvPr id="6183858" name="Chart 14">
          <a:extLst>
            <a:ext uri="{FF2B5EF4-FFF2-40B4-BE49-F238E27FC236}">
              <a16:creationId xmlns:a16="http://schemas.microsoft.com/office/drawing/2014/main" id="{00000000-0008-0000-0100-0000B25B5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74</xdr:row>
      <xdr:rowOff>169332</xdr:rowOff>
    </xdr:from>
    <xdr:to>
      <xdr:col>9</xdr:col>
      <xdr:colOff>1058333</xdr:colOff>
      <xdr:row>100</xdr:row>
      <xdr:rowOff>101599</xdr:rowOff>
    </xdr:to>
    <xdr:graphicFrame macro="">
      <xdr:nvGraphicFramePr>
        <xdr:cNvPr id="3" name="Chart 98">
          <a:extLst>
            <a:ext uri="{FF2B5EF4-FFF2-40B4-BE49-F238E27FC236}">
              <a16:creationId xmlns:a16="http://schemas.microsoft.com/office/drawing/2014/main" id="{A4712414-0D0B-467A-9E4A-7EBC02E3B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754380</xdr:colOff>
      <xdr:row>19</xdr:row>
      <xdr:rowOff>144780</xdr:rowOff>
    </xdr:from>
    <xdr:to>
      <xdr:col>11</xdr:col>
      <xdr:colOff>274320</xdr:colOff>
      <xdr:row>31</xdr:row>
      <xdr:rowOff>182880</xdr:rowOff>
    </xdr:to>
    <xdr:graphicFrame macro="">
      <xdr:nvGraphicFramePr>
        <xdr:cNvPr id="6964930" name="Chart 2">
          <a:extLst>
            <a:ext uri="{FF2B5EF4-FFF2-40B4-BE49-F238E27FC236}">
              <a16:creationId xmlns:a16="http://schemas.microsoft.com/office/drawing/2014/main" id="{00000000-0008-0000-0300-0000C2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769620</xdr:colOff>
      <xdr:row>2</xdr:row>
      <xdr:rowOff>22860</xdr:rowOff>
    </xdr:from>
    <xdr:to>
      <xdr:col>10</xdr:col>
      <xdr:colOff>746760</xdr:colOff>
      <xdr:row>14</xdr:row>
      <xdr:rowOff>30480</xdr:rowOff>
    </xdr:to>
    <xdr:graphicFrame macro="">
      <xdr:nvGraphicFramePr>
        <xdr:cNvPr id="6964931" name="Chart 4">
          <a:extLst>
            <a:ext uri="{FF2B5EF4-FFF2-40B4-BE49-F238E27FC236}">
              <a16:creationId xmlns:a16="http://schemas.microsoft.com/office/drawing/2014/main" id="{00000000-0008-0000-0300-0000C3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769620</xdr:colOff>
      <xdr:row>41</xdr:row>
      <xdr:rowOff>152400</xdr:rowOff>
    </xdr:from>
    <xdr:to>
      <xdr:col>11</xdr:col>
      <xdr:colOff>419100</xdr:colOff>
      <xdr:row>54</xdr:row>
      <xdr:rowOff>167640</xdr:rowOff>
    </xdr:to>
    <xdr:graphicFrame macro="">
      <xdr:nvGraphicFramePr>
        <xdr:cNvPr id="6964932" name="Chart 5">
          <a:extLst>
            <a:ext uri="{FF2B5EF4-FFF2-40B4-BE49-F238E27FC236}">
              <a16:creationId xmlns:a16="http://schemas.microsoft.com/office/drawing/2014/main" id="{00000000-0008-0000-0300-0000C4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769620</xdr:colOff>
      <xdr:row>126</xdr:row>
      <xdr:rowOff>160020</xdr:rowOff>
    </xdr:from>
    <xdr:to>
      <xdr:col>11</xdr:col>
      <xdr:colOff>457200</xdr:colOff>
      <xdr:row>138</xdr:row>
      <xdr:rowOff>121920</xdr:rowOff>
    </xdr:to>
    <xdr:graphicFrame macro="">
      <xdr:nvGraphicFramePr>
        <xdr:cNvPr id="6964933" name="Chart 6">
          <a:extLst>
            <a:ext uri="{FF2B5EF4-FFF2-40B4-BE49-F238E27FC236}">
              <a16:creationId xmlns:a16="http://schemas.microsoft.com/office/drawing/2014/main" id="{00000000-0008-0000-0300-0000C5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792480</xdr:colOff>
      <xdr:row>62</xdr:row>
      <xdr:rowOff>15240</xdr:rowOff>
    </xdr:from>
    <xdr:to>
      <xdr:col>11</xdr:col>
      <xdr:colOff>464820</xdr:colOff>
      <xdr:row>75</xdr:row>
      <xdr:rowOff>0</xdr:rowOff>
    </xdr:to>
    <xdr:graphicFrame macro="">
      <xdr:nvGraphicFramePr>
        <xdr:cNvPr id="6964934" name="Chart 8">
          <a:extLst>
            <a:ext uri="{FF2B5EF4-FFF2-40B4-BE49-F238E27FC236}">
              <a16:creationId xmlns:a16="http://schemas.microsoft.com/office/drawing/2014/main" id="{00000000-0008-0000-0300-0000C6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792480</xdr:colOff>
      <xdr:row>82</xdr:row>
      <xdr:rowOff>167640</xdr:rowOff>
    </xdr:from>
    <xdr:to>
      <xdr:col>11</xdr:col>
      <xdr:colOff>472440</xdr:colOff>
      <xdr:row>95</xdr:row>
      <xdr:rowOff>121920</xdr:rowOff>
    </xdr:to>
    <xdr:graphicFrame macro="">
      <xdr:nvGraphicFramePr>
        <xdr:cNvPr id="6964935" name="Chart 9">
          <a:extLst>
            <a:ext uri="{FF2B5EF4-FFF2-40B4-BE49-F238E27FC236}">
              <a16:creationId xmlns:a16="http://schemas.microsoft.com/office/drawing/2014/main" id="{00000000-0008-0000-0300-0000C7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762000</xdr:colOff>
      <xdr:row>104</xdr:row>
      <xdr:rowOff>137160</xdr:rowOff>
    </xdr:from>
    <xdr:to>
      <xdr:col>11</xdr:col>
      <xdr:colOff>419100</xdr:colOff>
      <xdr:row>117</xdr:row>
      <xdr:rowOff>83820</xdr:rowOff>
    </xdr:to>
    <xdr:graphicFrame macro="">
      <xdr:nvGraphicFramePr>
        <xdr:cNvPr id="6964936" name="Chart 13">
          <a:extLst>
            <a:ext uri="{FF2B5EF4-FFF2-40B4-BE49-F238E27FC236}">
              <a16:creationId xmlns:a16="http://schemas.microsoft.com/office/drawing/2014/main" id="{00000000-0008-0000-0300-0000C8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184</xdr:row>
      <xdr:rowOff>0</xdr:rowOff>
    </xdr:from>
    <xdr:to>
      <xdr:col>11</xdr:col>
      <xdr:colOff>502920</xdr:colOff>
      <xdr:row>196</xdr:row>
      <xdr:rowOff>91440</xdr:rowOff>
    </xdr:to>
    <xdr:graphicFrame macro="">
      <xdr:nvGraphicFramePr>
        <xdr:cNvPr id="6964937" name="Chart 98">
          <a:extLst>
            <a:ext uri="{FF2B5EF4-FFF2-40B4-BE49-F238E27FC236}">
              <a16:creationId xmlns:a16="http://schemas.microsoft.com/office/drawing/2014/main" id="{00000000-0008-0000-0300-0000C9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164</xdr:row>
      <xdr:rowOff>167640</xdr:rowOff>
    </xdr:from>
    <xdr:to>
      <xdr:col>11</xdr:col>
      <xdr:colOff>472440</xdr:colOff>
      <xdr:row>176</xdr:row>
      <xdr:rowOff>76200</xdr:rowOff>
    </xdr:to>
    <xdr:graphicFrame macro="">
      <xdr:nvGraphicFramePr>
        <xdr:cNvPr id="6964938" name="Chart 98">
          <a:extLst>
            <a:ext uri="{FF2B5EF4-FFF2-40B4-BE49-F238E27FC236}">
              <a16:creationId xmlns:a16="http://schemas.microsoft.com/office/drawing/2014/main" id="{00000000-0008-0000-0300-0000CA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769620</xdr:colOff>
      <xdr:row>146</xdr:row>
      <xdr:rowOff>7620</xdr:rowOff>
    </xdr:from>
    <xdr:to>
      <xdr:col>11</xdr:col>
      <xdr:colOff>365760</xdr:colOff>
      <xdr:row>158</xdr:row>
      <xdr:rowOff>91440</xdr:rowOff>
    </xdr:to>
    <xdr:graphicFrame macro="">
      <xdr:nvGraphicFramePr>
        <xdr:cNvPr id="6964939" name="Chart 771">
          <a:extLst>
            <a:ext uri="{FF2B5EF4-FFF2-40B4-BE49-F238E27FC236}">
              <a16:creationId xmlns:a16="http://schemas.microsoft.com/office/drawing/2014/main" id="{00000000-0008-0000-0300-0000CB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754380</xdr:colOff>
      <xdr:row>271</xdr:row>
      <xdr:rowOff>149860</xdr:rowOff>
    </xdr:from>
    <xdr:to>
      <xdr:col>11</xdr:col>
      <xdr:colOff>457200</xdr:colOff>
      <xdr:row>283</xdr:row>
      <xdr:rowOff>111760</xdr:rowOff>
    </xdr:to>
    <xdr:graphicFrame macro="">
      <xdr:nvGraphicFramePr>
        <xdr:cNvPr id="6964940" name="Chart 98">
          <a:extLst>
            <a:ext uri="{FF2B5EF4-FFF2-40B4-BE49-F238E27FC236}">
              <a16:creationId xmlns:a16="http://schemas.microsoft.com/office/drawing/2014/main" id="{00000000-0008-0000-0300-0000CC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200</xdr:row>
      <xdr:rowOff>0</xdr:rowOff>
    </xdr:from>
    <xdr:to>
      <xdr:col>11</xdr:col>
      <xdr:colOff>502920</xdr:colOff>
      <xdr:row>211</xdr:row>
      <xdr:rowOff>144780</xdr:rowOff>
    </xdr:to>
    <xdr:graphicFrame macro="">
      <xdr:nvGraphicFramePr>
        <xdr:cNvPr id="6964941" name="Chart 98">
          <a:extLst>
            <a:ext uri="{FF2B5EF4-FFF2-40B4-BE49-F238E27FC236}">
              <a16:creationId xmlns:a16="http://schemas.microsoft.com/office/drawing/2014/main" id="{00000000-0008-0000-0300-0000CD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784860</xdr:colOff>
      <xdr:row>215</xdr:row>
      <xdr:rowOff>7620</xdr:rowOff>
    </xdr:from>
    <xdr:to>
      <xdr:col>11</xdr:col>
      <xdr:colOff>495300</xdr:colOff>
      <xdr:row>226</xdr:row>
      <xdr:rowOff>144780</xdr:rowOff>
    </xdr:to>
    <xdr:graphicFrame macro="">
      <xdr:nvGraphicFramePr>
        <xdr:cNvPr id="6964942" name="Chart 98">
          <a:extLst>
            <a:ext uri="{FF2B5EF4-FFF2-40B4-BE49-F238E27FC236}">
              <a16:creationId xmlns:a16="http://schemas.microsoft.com/office/drawing/2014/main" id="{00000000-0008-0000-0300-0000CE46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229</xdr:row>
      <xdr:rowOff>0</xdr:rowOff>
    </xdr:from>
    <xdr:to>
      <xdr:col>11</xdr:col>
      <xdr:colOff>502920</xdr:colOff>
      <xdr:row>240</xdr:row>
      <xdr:rowOff>134620</xdr:rowOff>
    </xdr:to>
    <xdr:graphicFrame macro="">
      <xdr:nvGraphicFramePr>
        <xdr:cNvPr id="15" name="Chart 9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243</xdr:row>
      <xdr:rowOff>0</xdr:rowOff>
    </xdr:from>
    <xdr:to>
      <xdr:col>11</xdr:col>
      <xdr:colOff>495300</xdr:colOff>
      <xdr:row>254</xdr:row>
      <xdr:rowOff>134620</xdr:rowOff>
    </xdr:to>
    <xdr:graphicFrame macro="">
      <xdr:nvGraphicFramePr>
        <xdr:cNvPr id="16" name="Chart 9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257</xdr:row>
      <xdr:rowOff>0</xdr:rowOff>
    </xdr:from>
    <xdr:to>
      <xdr:col>11</xdr:col>
      <xdr:colOff>495300</xdr:colOff>
      <xdr:row>268</xdr:row>
      <xdr:rowOff>134620</xdr:rowOff>
    </xdr:to>
    <xdr:graphicFrame macro="">
      <xdr:nvGraphicFramePr>
        <xdr:cNvPr id="17" name="Chart 98">
          <a:extLst>
            <a:ext uri="{FF2B5EF4-FFF2-40B4-BE49-F238E27FC236}">
              <a16:creationId xmlns:a16="http://schemas.microsoft.com/office/drawing/2014/main" id="{07BF75D4-09BD-4134-95AF-4865D75A1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25</xdr:row>
      <xdr:rowOff>22860</xdr:rowOff>
    </xdr:from>
    <xdr:to>
      <xdr:col>11</xdr:col>
      <xdr:colOff>22860</xdr:colOff>
      <xdr:row>41</xdr:row>
      <xdr:rowOff>91440</xdr:rowOff>
    </xdr:to>
    <xdr:graphicFrame macro="">
      <xdr:nvGraphicFramePr>
        <xdr:cNvPr id="6689971" name="Graphique 1">
          <a:extLst>
            <a:ext uri="{FF2B5EF4-FFF2-40B4-BE49-F238E27FC236}">
              <a16:creationId xmlns:a16="http://schemas.microsoft.com/office/drawing/2014/main" id="{00000000-0008-0000-0500-0000B314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784860</xdr:colOff>
      <xdr:row>41</xdr:row>
      <xdr:rowOff>144780</xdr:rowOff>
    </xdr:from>
    <xdr:to>
      <xdr:col>11</xdr:col>
      <xdr:colOff>30480</xdr:colOff>
      <xdr:row>58</xdr:row>
      <xdr:rowOff>45720</xdr:rowOff>
    </xdr:to>
    <xdr:graphicFrame macro="">
      <xdr:nvGraphicFramePr>
        <xdr:cNvPr id="6689972" name="Graphique 2">
          <a:extLst>
            <a:ext uri="{FF2B5EF4-FFF2-40B4-BE49-F238E27FC236}">
              <a16:creationId xmlns:a16="http://schemas.microsoft.com/office/drawing/2014/main" id="{00000000-0008-0000-0500-0000B414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7620</xdr:colOff>
      <xdr:row>77</xdr:row>
      <xdr:rowOff>60960</xdr:rowOff>
    </xdr:to>
    <xdr:graphicFrame macro="">
      <xdr:nvGraphicFramePr>
        <xdr:cNvPr id="6689973" name="Graphique 3">
          <a:extLst>
            <a:ext uri="{FF2B5EF4-FFF2-40B4-BE49-F238E27FC236}">
              <a16:creationId xmlns:a16="http://schemas.microsoft.com/office/drawing/2014/main" id="{00000000-0008-0000-0500-0000B514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cques\Local%20Settings\Temporary%20Internet%20Files\Content.IE5\YZQNQH2Z\Dortoirs%202003-200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ques\AppData\Local\Microsoft\Windows\Temporary%20Internet%20Files\Content.IE5\C7P93YWP\Dortoirs%202011-2012%20%20Ma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ques\AppData\Local\Microsoft\Windows\Temporary%20Internet%20Files\Content.IE5\6HRZPWW6\Dortoirs%202013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ques\AppData\Local\Microsoft\Windows\Temporary%20Internet%20Files\Content.IE5\6HRZPWW6\Dortoirs%202014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EMAN\AppData\Local\Microsoft\Windows\Temporary%20Internet%20Files\Content.Outlook\GRP2EQWL\Dortoirs%202015-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EMAN\AppData\Local\Microsoft\Windows\Temporary%20Internet%20Files\Content.Outlook\GRP2EQWL\Dortoirs%202016-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nqu&#232;tes\Dortoirs\Dortoirs%202017-2018%20def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ite"/>
      <sheetName val="par site"/>
      <sheetName val="graph mois"/>
      <sheetName val="par mois"/>
    </sheetNames>
    <sheetDataSet>
      <sheetData sheetId="0" refreshError="1"/>
      <sheetData sheetId="1" refreshError="1"/>
      <sheetData sheetId="2">
        <row r="33">
          <cell r="A33">
            <v>37895</v>
          </cell>
          <cell r="B33">
            <v>71</v>
          </cell>
          <cell r="C33">
            <v>574</v>
          </cell>
          <cell r="D33">
            <v>87</v>
          </cell>
        </row>
        <row r="34">
          <cell r="A34">
            <v>37926</v>
          </cell>
          <cell r="B34">
            <v>273</v>
          </cell>
          <cell r="C34">
            <v>565</v>
          </cell>
          <cell r="D34">
            <v>161</v>
          </cell>
        </row>
        <row r="35">
          <cell r="A35">
            <v>37956</v>
          </cell>
          <cell r="B35">
            <v>360</v>
          </cell>
          <cell r="C35">
            <v>574</v>
          </cell>
          <cell r="D35">
            <v>146</v>
          </cell>
        </row>
        <row r="36">
          <cell r="A36">
            <v>37987</v>
          </cell>
          <cell r="B36">
            <v>383</v>
          </cell>
          <cell r="C36">
            <v>543</v>
          </cell>
          <cell r="D36">
            <v>220</v>
          </cell>
        </row>
        <row r="37">
          <cell r="A37">
            <v>38018</v>
          </cell>
          <cell r="B37">
            <v>398</v>
          </cell>
          <cell r="C37">
            <v>598</v>
          </cell>
          <cell r="D37">
            <v>102</v>
          </cell>
        </row>
        <row r="38">
          <cell r="A38">
            <v>38049</v>
          </cell>
          <cell r="B38">
            <v>292</v>
          </cell>
          <cell r="C38">
            <v>465</v>
          </cell>
          <cell r="D38">
            <v>112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</sheetNames>
    <sheetDataSet>
      <sheetData sheetId="0" refreshError="1"/>
      <sheetData sheetId="1" refreshError="1"/>
      <sheetData sheetId="2"/>
      <sheetData sheetId="3">
        <row r="176">
          <cell r="A176">
            <v>40422</v>
          </cell>
          <cell r="B176">
            <v>3</v>
          </cell>
          <cell r="C176">
            <v>274</v>
          </cell>
          <cell r="D176">
            <v>37</v>
          </cell>
        </row>
        <row r="177">
          <cell r="A177">
            <v>40452</v>
          </cell>
          <cell r="B177">
            <v>168</v>
          </cell>
          <cell r="C177">
            <v>510</v>
          </cell>
          <cell r="D177">
            <v>111</v>
          </cell>
        </row>
        <row r="178">
          <cell r="A178">
            <v>40483</v>
          </cell>
          <cell r="B178">
            <v>390</v>
          </cell>
          <cell r="C178">
            <v>311</v>
          </cell>
          <cell r="D178">
            <v>134</v>
          </cell>
        </row>
        <row r="179">
          <cell r="A179">
            <v>40513</v>
          </cell>
          <cell r="B179">
            <v>470</v>
          </cell>
          <cell r="C179">
            <v>137</v>
          </cell>
          <cell r="D179">
            <v>132</v>
          </cell>
        </row>
        <row r="180">
          <cell r="A180">
            <v>40544</v>
          </cell>
          <cell r="B180">
            <v>607</v>
          </cell>
          <cell r="C180">
            <v>174</v>
          </cell>
          <cell r="D180">
            <v>135</v>
          </cell>
        </row>
        <row r="181">
          <cell r="A181">
            <v>40575</v>
          </cell>
          <cell r="B181">
            <v>571</v>
          </cell>
          <cell r="C181">
            <v>176</v>
          </cell>
          <cell r="D181">
            <v>122</v>
          </cell>
        </row>
        <row r="182">
          <cell r="A182">
            <v>40603</v>
          </cell>
          <cell r="B182">
            <v>327</v>
          </cell>
          <cell r="C182">
            <v>220</v>
          </cell>
          <cell r="D182">
            <v>88</v>
          </cell>
        </row>
        <row r="198">
          <cell r="B198" t="str">
            <v>Cormoran</v>
          </cell>
          <cell r="C198" t="str">
            <v>Gardeboeuf</v>
          </cell>
          <cell r="D198" t="str">
            <v>Garzette</v>
          </cell>
        </row>
        <row r="199">
          <cell r="A199">
            <v>40787</v>
          </cell>
          <cell r="B199">
            <v>2</v>
          </cell>
          <cell r="C199">
            <v>589</v>
          </cell>
          <cell r="D199">
            <v>148</v>
          </cell>
        </row>
        <row r="200">
          <cell r="A200">
            <v>40817</v>
          </cell>
          <cell r="B200">
            <v>210</v>
          </cell>
          <cell r="C200">
            <v>368</v>
          </cell>
          <cell r="D200">
            <v>184</v>
          </cell>
        </row>
        <row r="201">
          <cell r="A201">
            <v>40848</v>
          </cell>
          <cell r="B201">
            <v>667</v>
          </cell>
          <cell r="C201">
            <v>435</v>
          </cell>
          <cell r="D201">
            <v>131</v>
          </cell>
        </row>
        <row r="202">
          <cell r="A202">
            <v>40878</v>
          </cell>
          <cell r="B202">
            <v>620</v>
          </cell>
          <cell r="C202">
            <v>435</v>
          </cell>
          <cell r="D202">
            <v>182</v>
          </cell>
        </row>
        <row r="203">
          <cell r="A203">
            <v>40909</v>
          </cell>
          <cell r="B203">
            <v>772</v>
          </cell>
          <cell r="C203">
            <v>416</v>
          </cell>
          <cell r="D203">
            <v>244</v>
          </cell>
        </row>
        <row r="204">
          <cell r="A204">
            <v>40940</v>
          </cell>
          <cell r="B204">
            <v>1019</v>
          </cell>
          <cell r="C204">
            <v>123</v>
          </cell>
          <cell r="D204">
            <v>212</v>
          </cell>
        </row>
        <row r="205">
          <cell r="A205">
            <v>40969</v>
          </cell>
          <cell r="B205">
            <v>461</v>
          </cell>
          <cell r="C205">
            <v>146</v>
          </cell>
          <cell r="D205">
            <v>323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</sheetNames>
    <sheetDataSet>
      <sheetData sheetId="0"/>
      <sheetData sheetId="1"/>
      <sheetData sheetId="2"/>
      <sheetData sheetId="3">
        <row r="205">
          <cell r="B205" t="str">
            <v>Cormoran</v>
          </cell>
          <cell r="C205" t="str">
            <v>Gardeboeuf</v>
          </cell>
          <cell r="D205" t="str">
            <v>Garzette</v>
          </cell>
        </row>
        <row r="206">
          <cell r="A206">
            <v>41518</v>
          </cell>
          <cell r="B206">
            <v>56</v>
          </cell>
          <cell r="C206">
            <v>169</v>
          </cell>
          <cell r="D206">
            <v>28</v>
          </cell>
        </row>
        <row r="207">
          <cell r="A207">
            <v>41548</v>
          </cell>
          <cell r="B207">
            <v>406</v>
          </cell>
          <cell r="C207">
            <v>225</v>
          </cell>
          <cell r="D207">
            <v>73</v>
          </cell>
        </row>
        <row r="208">
          <cell r="A208">
            <v>41579</v>
          </cell>
          <cell r="B208">
            <v>532</v>
          </cell>
          <cell r="C208">
            <v>334</v>
          </cell>
          <cell r="D208">
            <v>151</v>
          </cell>
        </row>
        <row r="209">
          <cell r="A209">
            <v>41609</v>
          </cell>
          <cell r="B209">
            <v>543</v>
          </cell>
          <cell r="C209">
            <v>237</v>
          </cell>
          <cell r="D209">
            <v>119</v>
          </cell>
        </row>
        <row r="210">
          <cell r="A210">
            <v>41640</v>
          </cell>
          <cell r="B210">
            <v>495</v>
          </cell>
          <cell r="C210">
            <v>127</v>
          </cell>
          <cell r="D210">
            <v>188</v>
          </cell>
        </row>
        <row r="211">
          <cell r="A211">
            <v>41671</v>
          </cell>
          <cell r="B211">
            <v>631</v>
          </cell>
          <cell r="C211">
            <v>118</v>
          </cell>
          <cell r="D211">
            <v>162</v>
          </cell>
        </row>
        <row r="212">
          <cell r="A212">
            <v>41699</v>
          </cell>
          <cell r="B212">
            <v>446</v>
          </cell>
          <cell r="C212">
            <v>183</v>
          </cell>
          <cell r="D212">
            <v>194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 refreshError="1"/>
      <sheetData sheetId="1" refreshError="1"/>
      <sheetData sheetId="2"/>
      <sheetData sheetId="3">
        <row r="219">
          <cell r="B219" t="str">
            <v>Cormoran</v>
          </cell>
          <cell r="C219" t="str">
            <v>Gardeboeuf</v>
          </cell>
          <cell r="D219" t="str">
            <v>Garzette</v>
          </cell>
        </row>
        <row r="220">
          <cell r="A220">
            <v>41883</v>
          </cell>
          <cell r="B220">
            <v>9</v>
          </cell>
          <cell r="C220">
            <v>164</v>
          </cell>
          <cell r="D220">
            <v>14</v>
          </cell>
        </row>
        <row r="221">
          <cell r="A221">
            <v>41913</v>
          </cell>
          <cell r="B221">
            <v>399</v>
          </cell>
          <cell r="C221">
            <v>320</v>
          </cell>
          <cell r="D221">
            <v>91</v>
          </cell>
        </row>
        <row r="222">
          <cell r="A222">
            <v>41944</v>
          </cell>
          <cell r="B222">
            <v>744</v>
          </cell>
          <cell r="C222">
            <v>354</v>
          </cell>
          <cell r="D222">
            <v>102</v>
          </cell>
        </row>
        <row r="223">
          <cell r="A223">
            <v>41974</v>
          </cell>
          <cell r="B223">
            <v>611</v>
          </cell>
          <cell r="C223">
            <v>306</v>
          </cell>
          <cell r="D223">
            <v>117</v>
          </cell>
        </row>
        <row r="224">
          <cell r="A224">
            <v>42005</v>
          </cell>
          <cell r="B224">
            <v>885</v>
          </cell>
          <cell r="C224">
            <v>323</v>
          </cell>
          <cell r="D224">
            <v>135</v>
          </cell>
        </row>
        <row r="225">
          <cell r="A225">
            <v>42036</v>
          </cell>
          <cell r="B225">
            <v>646</v>
          </cell>
          <cell r="C225">
            <v>192</v>
          </cell>
          <cell r="D225">
            <v>84</v>
          </cell>
        </row>
        <row r="226">
          <cell r="A226">
            <v>42064</v>
          </cell>
          <cell r="B226">
            <v>298</v>
          </cell>
          <cell r="C226">
            <v>245</v>
          </cell>
          <cell r="D226">
            <v>90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/>
      <sheetData sheetId="1"/>
      <sheetData sheetId="2"/>
      <sheetData sheetId="3">
        <row r="233">
          <cell r="B233" t="str">
            <v>Cormoran</v>
          </cell>
          <cell r="C233" t="str">
            <v>Gardeboeuf</v>
          </cell>
          <cell r="D233" t="str">
            <v>Garzette</v>
          </cell>
        </row>
        <row r="234">
          <cell r="A234">
            <v>42248</v>
          </cell>
          <cell r="B234">
            <v>50</v>
          </cell>
          <cell r="C234">
            <v>398</v>
          </cell>
          <cell r="D234">
            <v>23</v>
          </cell>
        </row>
        <row r="235">
          <cell r="A235">
            <v>42278</v>
          </cell>
          <cell r="B235">
            <v>348</v>
          </cell>
          <cell r="C235">
            <v>374</v>
          </cell>
          <cell r="D235">
            <v>106</v>
          </cell>
        </row>
        <row r="236">
          <cell r="A236">
            <v>42309</v>
          </cell>
          <cell r="B236">
            <v>584</v>
          </cell>
          <cell r="C236">
            <v>535</v>
          </cell>
          <cell r="D236">
            <v>100</v>
          </cell>
        </row>
        <row r="237">
          <cell r="A237">
            <v>42339</v>
          </cell>
          <cell r="B237">
            <v>766</v>
          </cell>
          <cell r="C237">
            <v>368</v>
          </cell>
          <cell r="D237">
            <v>107</v>
          </cell>
        </row>
        <row r="238">
          <cell r="A238">
            <v>42370</v>
          </cell>
          <cell r="B238">
            <v>785</v>
          </cell>
          <cell r="C238">
            <v>357</v>
          </cell>
          <cell r="D238">
            <v>126</v>
          </cell>
        </row>
        <row r="239">
          <cell r="A239">
            <v>42401</v>
          </cell>
          <cell r="B239">
            <v>722</v>
          </cell>
          <cell r="C239">
            <v>315</v>
          </cell>
          <cell r="D239">
            <v>119</v>
          </cell>
        </row>
        <row r="240">
          <cell r="A240">
            <v>42430</v>
          </cell>
          <cell r="B240">
            <v>471</v>
          </cell>
          <cell r="C240">
            <v>363</v>
          </cell>
          <cell r="D240">
            <v>55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/>
      <sheetData sheetId="1"/>
      <sheetData sheetId="2"/>
      <sheetData sheetId="3">
        <row r="249">
          <cell r="B249" t="str">
            <v>Cormoran</v>
          </cell>
          <cell r="C249" t="str">
            <v>Gardeboeuf</v>
          </cell>
          <cell r="D249" t="str">
            <v>Garzette</v>
          </cell>
        </row>
        <row r="250">
          <cell r="A250">
            <v>42614</v>
          </cell>
          <cell r="B250">
            <v>78</v>
          </cell>
          <cell r="C250">
            <v>79</v>
          </cell>
          <cell r="D250">
            <v>60</v>
          </cell>
        </row>
        <row r="251">
          <cell r="A251">
            <v>42644</v>
          </cell>
          <cell r="B251">
            <v>212</v>
          </cell>
          <cell r="C251">
            <v>465</v>
          </cell>
          <cell r="D251">
            <v>113</v>
          </cell>
        </row>
        <row r="252">
          <cell r="A252">
            <v>42675</v>
          </cell>
          <cell r="B252">
            <v>620</v>
          </cell>
          <cell r="C252">
            <v>473</v>
          </cell>
          <cell r="D252">
            <v>119</v>
          </cell>
        </row>
        <row r="253">
          <cell r="A253">
            <v>42705</v>
          </cell>
          <cell r="B253">
            <v>630</v>
          </cell>
          <cell r="C253">
            <v>553</v>
          </cell>
          <cell r="D253">
            <v>130</v>
          </cell>
        </row>
        <row r="254">
          <cell r="A254">
            <v>42736</v>
          </cell>
          <cell r="B254">
            <v>771</v>
          </cell>
          <cell r="C254">
            <v>434</v>
          </cell>
          <cell r="D254">
            <v>117</v>
          </cell>
        </row>
        <row r="255">
          <cell r="A255">
            <v>42767</v>
          </cell>
          <cell r="B255">
            <v>641</v>
          </cell>
          <cell r="C255">
            <v>380</v>
          </cell>
          <cell r="D255">
            <v>63</v>
          </cell>
        </row>
        <row r="256">
          <cell r="A256">
            <v>42795</v>
          </cell>
          <cell r="B256">
            <v>193</v>
          </cell>
          <cell r="C256">
            <v>337</v>
          </cell>
          <cell r="D256">
            <v>98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  <sheetName val="Feuil1"/>
    </sheetNames>
    <sheetDataSet>
      <sheetData sheetId="0"/>
      <sheetData sheetId="1"/>
      <sheetData sheetId="2"/>
      <sheetData sheetId="3">
        <row r="260">
          <cell r="B260" t="str">
            <v>Cormoran</v>
          </cell>
          <cell r="C260" t="str">
            <v>Gardeboeuf</v>
          </cell>
          <cell r="D260" t="str">
            <v>Garzette</v>
          </cell>
        </row>
        <row r="261">
          <cell r="A261">
            <v>42979</v>
          </cell>
          <cell r="B261">
            <v>48</v>
          </cell>
          <cell r="C261">
            <v>221</v>
          </cell>
          <cell r="D261">
            <v>16</v>
          </cell>
        </row>
        <row r="262">
          <cell r="A262">
            <v>43009</v>
          </cell>
          <cell r="B262">
            <v>490</v>
          </cell>
          <cell r="C262">
            <v>473</v>
          </cell>
          <cell r="D262">
            <v>132</v>
          </cell>
        </row>
        <row r="263">
          <cell r="A263">
            <v>43040</v>
          </cell>
          <cell r="B263">
            <v>653</v>
          </cell>
          <cell r="C263">
            <v>466</v>
          </cell>
          <cell r="D263">
            <v>207</v>
          </cell>
        </row>
        <row r="264">
          <cell r="A264">
            <v>43070</v>
          </cell>
          <cell r="B264">
            <v>974</v>
          </cell>
          <cell r="C264">
            <v>263</v>
          </cell>
          <cell r="D264">
            <v>247</v>
          </cell>
        </row>
        <row r="265">
          <cell r="A265">
            <v>43101</v>
          </cell>
          <cell r="B265">
            <v>1288</v>
          </cell>
          <cell r="C265">
            <v>247</v>
          </cell>
          <cell r="D265">
            <v>122</v>
          </cell>
        </row>
        <row r="266">
          <cell r="A266">
            <v>43132</v>
          </cell>
          <cell r="B266">
            <v>969</v>
          </cell>
          <cell r="C266">
            <v>270</v>
          </cell>
          <cell r="D266">
            <v>109</v>
          </cell>
        </row>
        <row r="267">
          <cell r="A267">
            <v>43160</v>
          </cell>
          <cell r="B267">
            <v>277</v>
          </cell>
          <cell r="C267">
            <v>242</v>
          </cell>
          <cell r="D267">
            <v>100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opLeftCell="A55" zoomScale="90" zoomScaleNormal="90" workbookViewId="0">
      <selection activeCell="D72" sqref="D72"/>
    </sheetView>
  </sheetViews>
  <sheetFormatPr baseColWidth="10" defaultRowHeight="13.2" x14ac:dyDescent="0.25"/>
  <cols>
    <col min="2" max="2" width="18.5546875" customWidth="1"/>
    <col min="3" max="4" width="17.109375" customWidth="1"/>
    <col min="5" max="5" width="21.6640625" style="45" customWidth="1"/>
    <col min="6" max="6" width="15.33203125" customWidth="1"/>
    <col min="8" max="8" width="18.33203125" customWidth="1"/>
  </cols>
  <sheetData>
    <row r="1" spans="1:8" ht="10.5" customHeight="1" x14ac:dyDescent="0.25"/>
    <row r="2" spans="1:8" ht="17.399999999999999" x14ac:dyDescent="0.3">
      <c r="A2" s="1"/>
      <c r="B2" s="196" t="s">
        <v>138</v>
      </c>
      <c r="C2" s="196"/>
      <c r="D2" s="196"/>
      <c r="E2" s="196"/>
      <c r="F2" s="196"/>
      <c r="G2" s="1"/>
      <c r="H2" s="1"/>
    </row>
    <row r="3" spans="1:8" ht="10.5" customHeight="1" thickBot="1" x14ac:dyDescent="0.3"/>
    <row r="4" spans="1:8" ht="15.75" customHeight="1" x14ac:dyDescent="0.25">
      <c r="A4" s="197" t="s">
        <v>37</v>
      </c>
      <c r="B4" s="198"/>
      <c r="C4" s="198"/>
      <c r="D4" s="198"/>
      <c r="E4" s="198"/>
      <c r="F4" s="199"/>
    </row>
    <row r="5" spans="1:8" ht="15.75" customHeight="1" x14ac:dyDescent="0.25">
      <c r="A5" s="60"/>
      <c r="B5" s="3" t="s">
        <v>0</v>
      </c>
      <c r="C5" s="4" t="s">
        <v>1</v>
      </c>
      <c r="D5" s="4" t="s">
        <v>2</v>
      </c>
      <c r="E5" s="4" t="s">
        <v>3</v>
      </c>
      <c r="F5" s="61" t="s">
        <v>4</v>
      </c>
    </row>
    <row r="6" spans="1:8" ht="15.75" customHeight="1" x14ac:dyDescent="0.3">
      <c r="A6" s="62" t="s">
        <v>46</v>
      </c>
      <c r="B6" s="4">
        <v>0</v>
      </c>
      <c r="C6" s="4">
        <v>72</v>
      </c>
      <c r="D6" s="4">
        <v>23</v>
      </c>
      <c r="E6" s="4">
        <v>0</v>
      </c>
      <c r="F6" s="61">
        <f>SUM(B6:E6)</f>
        <v>95</v>
      </c>
    </row>
    <row r="7" spans="1:8" ht="15.75" customHeight="1" x14ac:dyDescent="0.25">
      <c r="A7" s="63" t="s">
        <v>5</v>
      </c>
      <c r="B7" s="2">
        <v>34</v>
      </c>
      <c r="C7" s="2">
        <v>189</v>
      </c>
      <c r="D7" s="2">
        <v>25</v>
      </c>
      <c r="E7" s="50"/>
      <c r="F7" s="61">
        <f t="shared" ref="F7:F12" si="0">SUM(B7:D7)</f>
        <v>248</v>
      </c>
    </row>
    <row r="8" spans="1:8" ht="15.75" customHeight="1" x14ac:dyDescent="0.25">
      <c r="A8" s="64" t="s">
        <v>6</v>
      </c>
      <c r="B8" s="4">
        <v>57</v>
      </c>
      <c r="C8" s="4">
        <v>68</v>
      </c>
      <c r="D8" s="4">
        <v>64</v>
      </c>
      <c r="E8" s="51"/>
      <c r="F8" s="61">
        <f t="shared" si="0"/>
        <v>189</v>
      </c>
      <c r="G8" s="120"/>
    </row>
    <row r="9" spans="1:8" ht="15.75" customHeight="1" x14ac:dyDescent="0.25">
      <c r="A9" s="64" t="s">
        <v>7</v>
      </c>
      <c r="B9" s="4">
        <v>82</v>
      </c>
      <c r="C9" s="4">
        <v>33</v>
      </c>
      <c r="D9" s="4">
        <v>84</v>
      </c>
      <c r="E9" s="51" t="s">
        <v>141</v>
      </c>
      <c r="F9" s="61">
        <f t="shared" si="0"/>
        <v>199</v>
      </c>
    </row>
    <row r="10" spans="1:8" ht="15.75" customHeight="1" x14ac:dyDescent="0.25">
      <c r="A10" s="64" t="s">
        <v>8</v>
      </c>
      <c r="B10" s="4">
        <v>112</v>
      </c>
      <c r="C10" s="4">
        <v>53</v>
      </c>
      <c r="D10" s="4">
        <v>22</v>
      </c>
      <c r="E10" s="51"/>
      <c r="F10" s="61">
        <f t="shared" si="0"/>
        <v>187</v>
      </c>
      <c r="G10" s="113"/>
    </row>
    <row r="11" spans="1:8" ht="15.75" customHeight="1" x14ac:dyDescent="0.25">
      <c r="A11" s="64" t="s">
        <v>9</v>
      </c>
      <c r="B11" s="4">
        <v>58</v>
      </c>
      <c r="C11" s="4">
        <v>62</v>
      </c>
      <c r="D11" s="4">
        <v>17</v>
      </c>
      <c r="E11" s="51" t="s">
        <v>121</v>
      </c>
      <c r="F11" s="61">
        <f t="shared" si="0"/>
        <v>137</v>
      </c>
      <c r="H11" t="s">
        <v>48</v>
      </c>
    </row>
    <row r="12" spans="1:8" ht="15.75" customHeight="1" thickBot="1" x14ac:dyDescent="0.3">
      <c r="A12" s="65" t="s">
        <v>30</v>
      </c>
      <c r="B12" s="66">
        <v>35</v>
      </c>
      <c r="C12" s="66">
        <v>82</v>
      </c>
      <c r="D12" s="66">
        <v>22</v>
      </c>
      <c r="E12" s="67"/>
      <c r="F12" s="68">
        <f t="shared" si="0"/>
        <v>139</v>
      </c>
      <c r="H12" t="s">
        <v>48</v>
      </c>
    </row>
    <row r="13" spans="1:8" ht="15.75" customHeight="1" thickBot="1" x14ac:dyDescent="0.3">
      <c r="A13" s="5"/>
      <c r="B13" s="6"/>
      <c r="C13" s="6"/>
      <c r="D13" s="6"/>
      <c r="E13" s="46"/>
      <c r="F13" s="5"/>
      <c r="H13" t="s">
        <v>48</v>
      </c>
    </row>
    <row r="14" spans="1:8" ht="15" customHeight="1" x14ac:dyDescent="0.25">
      <c r="A14" s="197" t="s">
        <v>38</v>
      </c>
      <c r="B14" s="198"/>
      <c r="C14" s="198"/>
      <c r="D14" s="198"/>
      <c r="E14" s="198"/>
      <c r="F14" s="199"/>
      <c r="H14" t="s">
        <v>48</v>
      </c>
    </row>
    <row r="15" spans="1:8" ht="15" customHeight="1" x14ac:dyDescent="0.25">
      <c r="A15" s="60"/>
      <c r="B15" s="3" t="s">
        <v>0</v>
      </c>
      <c r="C15" s="4" t="s">
        <v>1</v>
      </c>
      <c r="D15" s="4" t="s">
        <v>2</v>
      </c>
      <c r="E15" s="4" t="s">
        <v>3</v>
      </c>
      <c r="F15" s="61" t="s">
        <v>4</v>
      </c>
      <c r="H15" s="89" t="s">
        <v>48</v>
      </c>
    </row>
    <row r="16" spans="1:8" ht="15.75" customHeight="1" x14ac:dyDescent="0.3">
      <c r="A16" s="62" t="s">
        <v>46</v>
      </c>
      <c r="B16" s="4">
        <v>0</v>
      </c>
      <c r="C16" s="4">
        <v>0</v>
      </c>
      <c r="D16" s="4">
        <v>0</v>
      </c>
      <c r="E16" s="4"/>
      <c r="F16" s="61">
        <f t="shared" ref="F16:F22" si="1">SUM(B16:D16)</f>
        <v>0</v>
      </c>
    </row>
    <row r="17" spans="1:8" ht="15.75" customHeight="1" x14ac:dyDescent="0.3">
      <c r="A17" s="69" t="s">
        <v>5</v>
      </c>
      <c r="B17" s="4">
        <v>0</v>
      </c>
      <c r="C17" s="4">
        <v>0</v>
      </c>
      <c r="D17" s="4">
        <v>0</v>
      </c>
      <c r="E17" s="51"/>
      <c r="F17" s="61">
        <f t="shared" si="1"/>
        <v>0</v>
      </c>
    </row>
    <row r="18" spans="1:8" ht="15.75" customHeight="1" x14ac:dyDescent="0.3">
      <c r="A18" s="69" t="s">
        <v>10</v>
      </c>
      <c r="B18" s="4">
        <v>29</v>
      </c>
      <c r="C18" s="4">
        <v>0</v>
      </c>
      <c r="D18" s="4">
        <v>0</v>
      </c>
      <c r="E18" s="51"/>
      <c r="F18" s="61">
        <f t="shared" si="1"/>
        <v>29</v>
      </c>
    </row>
    <row r="19" spans="1:8" ht="15.75" customHeight="1" x14ac:dyDescent="0.3">
      <c r="A19" s="69" t="s">
        <v>11</v>
      </c>
      <c r="B19" s="4">
        <v>68</v>
      </c>
      <c r="C19" s="4">
        <v>0</v>
      </c>
      <c r="D19" s="4">
        <v>0</v>
      </c>
      <c r="E19" s="51"/>
      <c r="F19" s="61">
        <f t="shared" si="1"/>
        <v>68</v>
      </c>
      <c r="H19" t="s">
        <v>48</v>
      </c>
    </row>
    <row r="20" spans="1:8" ht="15.75" customHeight="1" x14ac:dyDescent="0.3">
      <c r="A20" s="69" t="s">
        <v>12</v>
      </c>
      <c r="B20" s="4">
        <v>113</v>
      </c>
      <c r="C20" s="4">
        <v>0</v>
      </c>
      <c r="D20" s="4">
        <v>0</v>
      </c>
      <c r="E20" s="51"/>
      <c r="F20" s="61">
        <f t="shared" si="1"/>
        <v>113</v>
      </c>
    </row>
    <row r="21" spans="1:8" ht="15.75" customHeight="1" x14ac:dyDescent="0.25">
      <c r="A21" s="64" t="s">
        <v>9</v>
      </c>
      <c r="B21" s="4">
        <v>38</v>
      </c>
      <c r="C21" s="4">
        <v>0</v>
      </c>
      <c r="D21" s="4">
        <v>0</v>
      </c>
      <c r="E21" s="51"/>
      <c r="F21" s="61">
        <f t="shared" si="1"/>
        <v>38</v>
      </c>
    </row>
    <row r="22" spans="1:8" ht="15.75" customHeight="1" thickBot="1" x14ac:dyDescent="0.3">
      <c r="A22" s="65" t="s">
        <v>30</v>
      </c>
      <c r="B22" s="66">
        <v>44</v>
      </c>
      <c r="C22" s="66">
        <v>0</v>
      </c>
      <c r="D22" s="66">
        <v>0</v>
      </c>
      <c r="E22" s="70"/>
      <c r="F22" s="68">
        <f t="shared" si="1"/>
        <v>44</v>
      </c>
      <c r="H22" t="s">
        <v>48</v>
      </c>
    </row>
    <row r="23" spans="1:8" ht="15.75" customHeight="1" thickBot="1" x14ac:dyDescent="0.3">
      <c r="A23" s="5"/>
      <c r="B23" s="5"/>
      <c r="C23" s="5"/>
      <c r="D23" s="5"/>
      <c r="E23" s="5"/>
      <c r="F23" s="5"/>
    </row>
    <row r="24" spans="1:8" ht="15.75" customHeight="1" thickTop="1" x14ac:dyDescent="0.25">
      <c r="A24" s="203" t="s">
        <v>91</v>
      </c>
      <c r="B24" s="204"/>
      <c r="C24" s="204"/>
      <c r="D24" s="204"/>
      <c r="E24" s="204"/>
      <c r="F24" s="205"/>
    </row>
    <row r="25" spans="1:8" ht="15.75" customHeight="1" x14ac:dyDescent="0.25">
      <c r="A25" s="34"/>
      <c r="B25" s="3" t="s">
        <v>0</v>
      </c>
      <c r="C25" s="4" t="s">
        <v>1</v>
      </c>
      <c r="D25" s="4" t="s">
        <v>2</v>
      </c>
      <c r="E25" s="4" t="s">
        <v>3</v>
      </c>
      <c r="F25" s="35" t="s">
        <v>4</v>
      </c>
    </row>
    <row r="26" spans="1:8" ht="15.75" customHeight="1" x14ac:dyDescent="0.3">
      <c r="A26" s="57" t="s">
        <v>46</v>
      </c>
      <c r="B26" s="2">
        <v>0</v>
      </c>
      <c r="C26" s="2">
        <v>0</v>
      </c>
      <c r="D26" s="2">
        <v>0</v>
      </c>
      <c r="E26" s="2"/>
      <c r="F26" s="42">
        <f t="shared" ref="F26:F32" si="2">SUM(B26:D26)</f>
        <v>0</v>
      </c>
      <c r="G26" t="s">
        <v>48</v>
      </c>
    </row>
    <row r="27" spans="1:8" ht="15.75" customHeight="1" x14ac:dyDescent="0.3">
      <c r="A27" s="57" t="s">
        <v>5</v>
      </c>
      <c r="B27" s="2">
        <v>0</v>
      </c>
      <c r="C27" s="2">
        <v>0</v>
      </c>
      <c r="D27" s="2">
        <v>0</v>
      </c>
      <c r="E27" s="50"/>
      <c r="F27" s="42">
        <f t="shared" si="2"/>
        <v>0</v>
      </c>
    </row>
    <row r="28" spans="1:8" ht="15.75" customHeight="1" x14ac:dyDescent="0.3">
      <c r="A28" s="57" t="s">
        <v>10</v>
      </c>
      <c r="B28" s="2">
        <v>0</v>
      </c>
      <c r="C28" s="2">
        <v>0</v>
      </c>
      <c r="D28" s="2">
        <v>0</v>
      </c>
      <c r="E28" s="50"/>
      <c r="F28" s="42">
        <f t="shared" si="2"/>
        <v>0</v>
      </c>
    </row>
    <row r="29" spans="1:8" ht="15.75" customHeight="1" x14ac:dyDescent="0.3">
      <c r="A29" s="57" t="s">
        <v>11</v>
      </c>
      <c r="B29" s="2">
        <v>0</v>
      </c>
      <c r="C29" s="2">
        <v>0</v>
      </c>
      <c r="D29" s="2">
        <v>0</v>
      </c>
      <c r="E29" s="50"/>
      <c r="F29" s="42">
        <f t="shared" si="2"/>
        <v>0</v>
      </c>
    </row>
    <row r="30" spans="1:8" ht="15.75" customHeight="1" x14ac:dyDescent="0.3">
      <c r="A30" s="57" t="s">
        <v>12</v>
      </c>
      <c r="B30" s="2">
        <v>0</v>
      </c>
      <c r="C30" s="2">
        <v>0</v>
      </c>
      <c r="D30" s="2">
        <v>0</v>
      </c>
      <c r="E30" s="50"/>
      <c r="F30" s="74">
        <f t="shared" si="2"/>
        <v>0</v>
      </c>
    </row>
    <row r="31" spans="1:8" ht="15.75" customHeight="1" x14ac:dyDescent="0.3">
      <c r="A31" s="57" t="s">
        <v>13</v>
      </c>
      <c r="B31" s="2">
        <v>19</v>
      </c>
      <c r="C31" s="2">
        <v>0</v>
      </c>
      <c r="D31" s="2">
        <v>0</v>
      </c>
      <c r="E31" s="50"/>
      <c r="F31" s="74">
        <f t="shared" si="2"/>
        <v>19</v>
      </c>
    </row>
    <row r="32" spans="1:8" ht="15.75" customHeight="1" thickBot="1" x14ac:dyDescent="0.3">
      <c r="A32" s="75" t="s">
        <v>30</v>
      </c>
      <c r="B32" s="76">
        <v>19</v>
      </c>
      <c r="C32" s="76">
        <v>0</v>
      </c>
      <c r="D32" s="76">
        <v>0</v>
      </c>
      <c r="E32" s="77"/>
      <c r="F32" s="78">
        <f t="shared" si="2"/>
        <v>19</v>
      </c>
      <c r="G32" s="195"/>
      <c r="H32" s="194"/>
    </row>
    <row r="33" spans="1:8" ht="15.75" customHeight="1" thickTop="1" thickBot="1" x14ac:dyDescent="0.3">
      <c r="A33" s="39"/>
      <c r="B33" s="5"/>
      <c r="C33" s="5"/>
      <c r="D33" s="5"/>
      <c r="E33" s="5"/>
      <c r="F33" s="40"/>
    </row>
    <row r="34" spans="1:8" ht="15.75" customHeight="1" thickTop="1" x14ac:dyDescent="0.25">
      <c r="A34" s="203" t="s">
        <v>156</v>
      </c>
      <c r="B34" s="204"/>
      <c r="C34" s="204"/>
      <c r="D34" s="204"/>
      <c r="E34" s="204"/>
      <c r="F34" s="205"/>
    </row>
    <row r="35" spans="1:8" ht="15.75" customHeight="1" x14ac:dyDescent="0.25">
      <c r="A35" s="41"/>
      <c r="B35" s="2" t="s">
        <v>0</v>
      </c>
      <c r="C35" s="2" t="s">
        <v>1</v>
      </c>
      <c r="D35" s="2" t="s">
        <v>2</v>
      </c>
      <c r="E35" s="2" t="s">
        <v>3</v>
      </c>
      <c r="F35" s="42" t="s">
        <v>4</v>
      </c>
    </row>
    <row r="36" spans="1:8" ht="15.75" customHeight="1" x14ac:dyDescent="0.3">
      <c r="A36" s="57" t="s">
        <v>46</v>
      </c>
      <c r="B36" s="4"/>
      <c r="C36" s="4"/>
      <c r="D36" s="4"/>
      <c r="E36" s="4"/>
      <c r="F36" s="35">
        <f t="shared" ref="F36:F42" si="3">SUM(B36:D36)</f>
        <v>0</v>
      </c>
      <c r="G36" s="113"/>
    </row>
    <row r="37" spans="1:8" ht="15.75" customHeight="1" x14ac:dyDescent="0.25">
      <c r="A37" s="36" t="s">
        <v>5</v>
      </c>
      <c r="B37" s="4" t="s">
        <v>48</v>
      </c>
      <c r="C37" s="4" t="s">
        <v>48</v>
      </c>
      <c r="D37" s="4" t="s">
        <v>48</v>
      </c>
      <c r="E37" s="51"/>
      <c r="F37" s="35">
        <f t="shared" si="3"/>
        <v>0</v>
      </c>
    </row>
    <row r="38" spans="1:8" ht="15.75" customHeight="1" x14ac:dyDescent="0.25">
      <c r="A38" s="36" t="s">
        <v>10</v>
      </c>
      <c r="B38" s="4"/>
      <c r="C38" s="4"/>
      <c r="D38" s="4"/>
      <c r="E38" s="51" t="s">
        <v>48</v>
      </c>
      <c r="F38" s="35">
        <f t="shared" si="3"/>
        <v>0</v>
      </c>
    </row>
    <row r="39" spans="1:8" ht="15.75" customHeight="1" x14ac:dyDescent="0.25">
      <c r="A39" s="36" t="s">
        <v>11</v>
      </c>
      <c r="B39" s="4"/>
      <c r="C39" s="4"/>
      <c r="D39" s="4"/>
      <c r="E39" s="51" t="s">
        <v>48</v>
      </c>
      <c r="F39" s="35">
        <f t="shared" si="3"/>
        <v>0</v>
      </c>
    </row>
    <row r="40" spans="1:8" ht="15.75" customHeight="1" x14ac:dyDescent="0.25">
      <c r="A40" s="36" t="s">
        <v>12</v>
      </c>
      <c r="B40" s="4">
        <v>30</v>
      </c>
      <c r="C40" s="4">
        <v>2</v>
      </c>
      <c r="D40" s="4">
        <v>4</v>
      </c>
      <c r="E40" s="51" t="s">
        <v>143</v>
      </c>
      <c r="F40" s="35">
        <f t="shared" si="3"/>
        <v>36</v>
      </c>
    </row>
    <row r="41" spans="1:8" ht="15.75" customHeight="1" x14ac:dyDescent="0.25">
      <c r="A41" s="36" t="s">
        <v>13</v>
      </c>
      <c r="B41" s="4">
        <v>9</v>
      </c>
      <c r="C41" s="4">
        <v>0</v>
      </c>
      <c r="D41" s="4">
        <v>0</v>
      </c>
      <c r="E41" s="51" t="s">
        <v>161</v>
      </c>
      <c r="F41" s="35">
        <f t="shared" si="3"/>
        <v>9</v>
      </c>
    </row>
    <row r="42" spans="1:8" ht="15.75" customHeight="1" thickBot="1" x14ac:dyDescent="0.3">
      <c r="A42" s="37" t="s">
        <v>30</v>
      </c>
      <c r="B42" s="53">
        <v>23</v>
      </c>
      <c r="C42" s="53">
        <v>0</v>
      </c>
      <c r="D42" s="53">
        <v>0</v>
      </c>
      <c r="E42" s="52" t="s">
        <v>48</v>
      </c>
      <c r="F42" s="38">
        <f t="shared" si="3"/>
        <v>23</v>
      </c>
    </row>
    <row r="43" spans="1:8" ht="15.75" customHeight="1" thickTop="1" thickBot="1" x14ac:dyDescent="0.3"/>
    <row r="44" spans="1:8" ht="15.75" customHeight="1" thickTop="1" x14ac:dyDescent="0.25">
      <c r="A44" s="203" t="s">
        <v>40</v>
      </c>
      <c r="B44" s="206"/>
      <c r="C44" s="206"/>
      <c r="D44" s="206"/>
      <c r="E44" s="206"/>
      <c r="F44" s="207"/>
    </row>
    <row r="45" spans="1:8" ht="15.75" customHeight="1" x14ac:dyDescent="0.25">
      <c r="A45" s="41"/>
      <c r="B45" s="2" t="s">
        <v>0</v>
      </c>
      <c r="C45" s="2" t="s">
        <v>1</v>
      </c>
      <c r="D45" s="2" t="s">
        <v>2</v>
      </c>
      <c r="E45" s="2" t="s">
        <v>3</v>
      </c>
      <c r="F45" s="42" t="s">
        <v>4</v>
      </c>
      <c r="G45" s="113" t="s">
        <v>48</v>
      </c>
      <c r="H45" s="5"/>
    </row>
    <row r="46" spans="1:8" ht="15.75" customHeight="1" x14ac:dyDescent="0.3">
      <c r="A46" s="57" t="s">
        <v>46</v>
      </c>
      <c r="B46" s="4">
        <v>10</v>
      </c>
      <c r="C46" s="4">
        <v>0</v>
      </c>
      <c r="D46" s="4">
        <v>0</v>
      </c>
      <c r="E46" s="4">
        <v>0</v>
      </c>
      <c r="F46" s="35">
        <f t="shared" ref="F46:F52" si="4">SUM(B46:D46)</f>
        <v>10</v>
      </c>
    </row>
    <row r="47" spans="1:8" ht="15.75" customHeight="1" x14ac:dyDescent="0.25">
      <c r="A47" s="36" t="s">
        <v>5</v>
      </c>
      <c r="B47" s="4">
        <v>27</v>
      </c>
      <c r="C47" s="4">
        <v>12</v>
      </c>
      <c r="D47" s="4">
        <v>0</v>
      </c>
      <c r="E47" s="51" t="s">
        <v>121</v>
      </c>
      <c r="F47" s="35">
        <f t="shared" si="4"/>
        <v>39</v>
      </c>
      <c r="G47" s="113"/>
    </row>
    <row r="48" spans="1:8" ht="15.75" customHeight="1" x14ac:dyDescent="0.25">
      <c r="A48" s="36" t="s">
        <v>10</v>
      </c>
      <c r="B48" s="4">
        <v>8</v>
      </c>
      <c r="C48" s="4">
        <v>0</v>
      </c>
      <c r="D48" s="4">
        <v>0</v>
      </c>
      <c r="E48" s="51" t="s">
        <v>105</v>
      </c>
      <c r="F48" s="35">
        <f t="shared" si="4"/>
        <v>8</v>
      </c>
      <c r="G48" s="113" t="s">
        <v>48</v>
      </c>
    </row>
    <row r="49" spans="1:10" ht="15.75" customHeight="1" x14ac:dyDescent="0.25">
      <c r="A49" s="36" t="s">
        <v>11</v>
      </c>
      <c r="B49" s="4">
        <v>30</v>
      </c>
      <c r="C49" s="4">
        <v>0</v>
      </c>
      <c r="D49" s="4">
        <v>0</v>
      </c>
      <c r="E49" s="51" t="s">
        <v>48</v>
      </c>
      <c r="F49" s="35">
        <f t="shared" si="4"/>
        <v>30</v>
      </c>
      <c r="G49" s="113" t="s">
        <v>48</v>
      </c>
    </row>
    <row r="50" spans="1:10" ht="15.75" customHeight="1" x14ac:dyDescent="0.25">
      <c r="A50" s="36" t="s">
        <v>12</v>
      </c>
      <c r="B50" s="4">
        <v>18</v>
      </c>
      <c r="C50" s="4">
        <v>4</v>
      </c>
      <c r="D50" s="4">
        <v>2</v>
      </c>
      <c r="E50" s="51" t="s">
        <v>118</v>
      </c>
      <c r="F50" s="35">
        <f t="shared" si="4"/>
        <v>24</v>
      </c>
      <c r="G50" s="113"/>
    </row>
    <row r="51" spans="1:10" ht="15.75" customHeight="1" x14ac:dyDescent="0.25">
      <c r="A51" s="36" t="s">
        <v>13</v>
      </c>
      <c r="B51" s="4">
        <v>57</v>
      </c>
      <c r="C51" s="4">
        <v>79</v>
      </c>
      <c r="D51" s="4">
        <v>0</v>
      </c>
      <c r="E51" s="51"/>
      <c r="F51" s="35">
        <f t="shared" si="4"/>
        <v>136</v>
      </c>
    </row>
    <row r="52" spans="1:10" ht="15.75" customHeight="1" thickBot="1" x14ac:dyDescent="0.3">
      <c r="A52" s="37" t="s">
        <v>30</v>
      </c>
      <c r="B52" s="53">
        <v>7</v>
      </c>
      <c r="C52" s="53">
        <v>98</v>
      </c>
      <c r="D52" s="53">
        <v>0</v>
      </c>
      <c r="E52" s="52"/>
      <c r="F52" s="38">
        <f t="shared" si="4"/>
        <v>105</v>
      </c>
    </row>
    <row r="53" spans="1:10" ht="15.75" customHeight="1" thickTop="1" thickBot="1" x14ac:dyDescent="0.3"/>
    <row r="54" spans="1:10" ht="15.75" customHeight="1" thickTop="1" x14ac:dyDescent="0.25">
      <c r="A54" s="177" t="s">
        <v>95</v>
      </c>
      <c r="B54" s="178"/>
      <c r="C54" s="178"/>
      <c r="D54" s="178"/>
      <c r="E54" s="178"/>
      <c r="F54" s="179"/>
    </row>
    <row r="55" spans="1:10" ht="15.75" customHeight="1" x14ac:dyDescent="0.25">
      <c r="A55" s="43"/>
      <c r="B55" s="4" t="s">
        <v>0</v>
      </c>
      <c r="C55" s="4" t="s">
        <v>1</v>
      </c>
      <c r="D55" s="4" t="s">
        <v>2</v>
      </c>
      <c r="E55" s="4" t="s">
        <v>3</v>
      </c>
      <c r="F55" s="35" t="s">
        <v>4</v>
      </c>
    </row>
    <row r="56" spans="1:10" ht="15.75" customHeight="1" x14ac:dyDescent="0.3">
      <c r="A56" s="57" t="s">
        <v>46</v>
      </c>
      <c r="B56" s="83">
        <v>0</v>
      </c>
      <c r="C56" s="83">
        <v>0</v>
      </c>
      <c r="D56" s="83">
        <v>0</v>
      </c>
      <c r="E56" s="83">
        <v>0</v>
      </c>
      <c r="F56" s="35"/>
      <c r="G56" s="182"/>
      <c r="H56" s="183"/>
    </row>
    <row r="57" spans="1:10" ht="15.75" customHeight="1" x14ac:dyDescent="0.25">
      <c r="A57" s="36" t="s">
        <v>5</v>
      </c>
      <c r="B57" s="81">
        <v>2</v>
      </c>
      <c r="C57" s="81">
        <v>0</v>
      </c>
      <c r="D57" s="81">
        <v>0</v>
      </c>
      <c r="E57" s="81" t="s">
        <v>118</v>
      </c>
      <c r="F57" s="35"/>
      <c r="G57" s="191"/>
      <c r="H57" s="190"/>
    </row>
    <row r="58" spans="1:10" ht="15.75" customHeight="1" x14ac:dyDescent="0.25">
      <c r="A58" s="36" t="s">
        <v>10</v>
      </c>
      <c r="B58" s="4">
        <v>10</v>
      </c>
      <c r="C58" s="4">
        <v>54</v>
      </c>
      <c r="D58" s="4">
        <v>0</v>
      </c>
      <c r="E58" s="51" t="s">
        <v>141</v>
      </c>
      <c r="F58" s="35"/>
      <c r="G58" s="193" t="s">
        <v>48</v>
      </c>
      <c r="H58" s="194"/>
      <c r="I58" s="194"/>
      <c r="J58" s="194"/>
    </row>
    <row r="59" spans="1:10" ht="15.75" customHeight="1" x14ac:dyDescent="0.25">
      <c r="A59" s="36" t="s">
        <v>11</v>
      </c>
      <c r="B59" s="4">
        <v>18</v>
      </c>
      <c r="C59" s="4">
        <v>176</v>
      </c>
      <c r="D59" s="4">
        <v>4</v>
      </c>
      <c r="E59" s="51" t="s">
        <v>148</v>
      </c>
      <c r="F59" s="35"/>
      <c r="G59" s="193" t="s">
        <v>48</v>
      </c>
      <c r="H59" s="194"/>
      <c r="I59" s="194"/>
      <c r="J59" s="194"/>
    </row>
    <row r="60" spans="1:10" ht="15.75" customHeight="1" x14ac:dyDescent="0.25">
      <c r="A60" s="36" t="s">
        <v>12</v>
      </c>
      <c r="B60" s="4">
        <v>23</v>
      </c>
      <c r="C60" s="4">
        <v>188</v>
      </c>
      <c r="D60" s="4">
        <v>2</v>
      </c>
      <c r="E60" s="51" t="s">
        <v>152</v>
      </c>
      <c r="F60" s="35"/>
      <c r="G60" s="193" t="s">
        <v>48</v>
      </c>
      <c r="H60" s="194"/>
      <c r="I60" s="194"/>
      <c r="J60" s="194"/>
    </row>
    <row r="61" spans="1:10" ht="15.75" customHeight="1" x14ac:dyDescent="0.25">
      <c r="A61" s="36" t="s">
        <v>13</v>
      </c>
      <c r="B61" s="4">
        <v>15</v>
      </c>
      <c r="C61" s="4">
        <v>123</v>
      </c>
      <c r="D61" s="4">
        <v>1</v>
      </c>
      <c r="E61" s="51" t="s">
        <v>155</v>
      </c>
      <c r="F61" s="35"/>
      <c r="G61" s="121"/>
    </row>
    <row r="62" spans="1:10" ht="15.75" customHeight="1" thickBot="1" x14ac:dyDescent="0.3">
      <c r="A62" s="37" t="s">
        <v>30</v>
      </c>
      <c r="B62" s="53">
        <v>9</v>
      </c>
      <c r="C62" s="53">
        <v>160</v>
      </c>
      <c r="D62" s="53">
        <v>4</v>
      </c>
      <c r="E62" s="52" t="s">
        <v>166</v>
      </c>
      <c r="F62" s="88"/>
      <c r="G62" s="188"/>
      <c r="H62" s="192"/>
      <c r="I62" s="192"/>
      <c r="J62" s="192"/>
    </row>
    <row r="63" spans="1:10" ht="15.75" customHeight="1" thickTop="1" thickBot="1" x14ac:dyDescent="0.3">
      <c r="A63" s="39"/>
      <c r="B63" s="5"/>
      <c r="C63" s="5"/>
      <c r="D63" s="5"/>
      <c r="E63" s="5"/>
      <c r="F63" s="44"/>
    </row>
    <row r="64" spans="1:10" ht="15.75" customHeight="1" x14ac:dyDescent="0.25">
      <c r="A64" s="200" t="s">
        <v>75</v>
      </c>
      <c r="B64" s="201"/>
      <c r="C64" s="201"/>
      <c r="D64" s="201"/>
      <c r="E64" s="201"/>
      <c r="F64" s="202"/>
    </row>
    <row r="65" spans="1:8" ht="15.75" customHeight="1" x14ac:dyDescent="0.25">
      <c r="A65" s="71"/>
      <c r="B65" s="4" t="s">
        <v>0</v>
      </c>
      <c r="C65" s="4" t="s">
        <v>1</v>
      </c>
      <c r="D65" s="4" t="s">
        <v>2</v>
      </c>
      <c r="E65" s="4" t="s">
        <v>3</v>
      </c>
      <c r="F65" s="61" t="s">
        <v>4</v>
      </c>
    </row>
    <row r="66" spans="1:8" ht="15.75" customHeight="1" x14ac:dyDescent="0.3">
      <c r="A66" s="62" t="s">
        <v>46</v>
      </c>
      <c r="B66" s="79"/>
      <c r="C66" s="4"/>
      <c r="D66" s="4"/>
      <c r="E66" s="4"/>
      <c r="F66" s="87"/>
      <c r="H66" t="s">
        <v>48</v>
      </c>
    </row>
    <row r="67" spans="1:8" ht="15.75" customHeight="1" x14ac:dyDescent="0.25">
      <c r="A67" s="64" t="s">
        <v>5</v>
      </c>
      <c r="B67" s="4">
        <v>5</v>
      </c>
      <c r="C67" s="4">
        <v>0</v>
      </c>
      <c r="D67" s="4">
        <v>4</v>
      </c>
      <c r="E67" s="51"/>
      <c r="F67" s="87"/>
      <c r="G67" t="s">
        <v>124</v>
      </c>
      <c r="H67" t="s">
        <v>48</v>
      </c>
    </row>
    <row r="68" spans="1:8" ht="15.75" customHeight="1" x14ac:dyDescent="0.25">
      <c r="A68" s="64" t="s">
        <v>10</v>
      </c>
      <c r="B68" s="4">
        <v>146</v>
      </c>
      <c r="C68" s="4">
        <v>0</v>
      </c>
      <c r="D68" s="4">
        <v>0</v>
      </c>
      <c r="E68" s="51"/>
      <c r="F68" s="87"/>
    </row>
    <row r="69" spans="1:8" ht="15.75" customHeight="1" x14ac:dyDescent="0.25">
      <c r="A69" s="64" t="s">
        <v>11</v>
      </c>
      <c r="B69" s="4">
        <v>98</v>
      </c>
      <c r="C69" s="4">
        <v>0</v>
      </c>
      <c r="D69" s="4">
        <v>0</v>
      </c>
      <c r="E69" s="51"/>
      <c r="F69" s="87"/>
    </row>
    <row r="70" spans="1:8" ht="15.75" customHeight="1" x14ac:dyDescent="0.25">
      <c r="A70" s="64" t="s">
        <v>12</v>
      </c>
      <c r="B70" s="4">
        <v>42</v>
      </c>
      <c r="C70" s="4">
        <v>0</v>
      </c>
      <c r="D70" s="4">
        <v>0</v>
      </c>
      <c r="E70" s="51"/>
      <c r="F70" s="72"/>
      <c r="G70" t="s">
        <v>48</v>
      </c>
    </row>
    <row r="71" spans="1:8" ht="15.75" customHeight="1" x14ac:dyDescent="0.25">
      <c r="A71" s="64" t="s">
        <v>13</v>
      </c>
      <c r="B71" s="4">
        <v>19</v>
      </c>
      <c r="C71" s="4">
        <v>0</v>
      </c>
      <c r="D71" s="4">
        <v>0</v>
      </c>
      <c r="E71" s="51"/>
      <c r="F71" s="72"/>
    </row>
    <row r="72" spans="1:8" ht="15.75" customHeight="1" thickBot="1" x14ac:dyDescent="0.3">
      <c r="A72" s="65" t="s">
        <v>30</v>
      </c>
      <c r="B72" s="66">
        <v>21</v>
      </c>
      <c r="C72" s="66">
        <v>0</v>
      </c>
      <c r="D72" s="66">
        <v>0</v>
      </c>
      <c r="E72" s="70"/>
      <c r="F72" s="73"/>
    </row>
    <row r="73" spans="1:8" ht="15.75" customHeight="1" thickBot="1" x14ac:dyDescent="0.3">
      <c r="A73" s="5"/>
      <c r="B73" s="208"/>
      <c r="C73" s="208"/>
      <c r="D73" s="208"/>
      <c r="E73" s="208"/>
      <c r="F73" s="5"/>
    </row>
    <row r="74" spans="1:8" ht="15.75" customHeight="1" thickTop="1" x14ac:dyDescent="0.25">
      <c r="A74" s="177" t="s">
        <v>41</v>
      </c>
      <c r="B74" s="178"/>
      <c r="C74" s="178"/>
      <c r="D74" s="178"/>
      <c r="E74" s="178"/>
      <c r="F74" s="179"/>
    </row>
    <row r="75" spans="1:8" ht="15.75" customHeight="1" x14ac:dyDescent="0.25">
      <c r="A75" s="43"/>
      <c r="B75" s="4" t="s">
        <v>0</v>
      </c>
      <c r="C75" s="4" t="s">
        <v>1</v>
      </c>
      <c r="D75" s="4" t="s">
        <v>2</v>
      </c>
      <c r="E75" s="4" t="s">
        <v>3</v>
      </c>
      <c r="F75" s="35" t="s">
        <v>4</v>
      </c>
    </row>
    <row r="76" spans="1:8" ht="15.75" customHeight="1" x14ac:dyDescent="0.3">
      <c r="A76" s="57" t="s">
        <v>46</v>
      </c>
      <c r="B76" s="4">
        <v>0</v>
      </c>
      <c r="C76" s="79">
        <v>0</v>
      </c>
      <c r="D76" s="4">
        <v>0</v>
      </c>
      <c r="E76" s="4"/>
      <c r="F76" s="35"/>
    </row>
    <row r="77" spans="1:8" ht="15.75" customHeight="1" x14ac:dyDescent="0.25">
      <c r="A77" s="36" t="s">
        <v>5</v>
      </c>
      <c r="B77" s="4">
        <v>0</v>
      </c>
      <c r="C77" s="4">
        <v>0</v>
      </c>
      <c r="D77" s="4">
        <v>0</v>
      </c>
      <c r="E77" s="51"/>
      <c r="F77" s="35"/>
    </row>
    <row r="78" spans="1:8" ht="15.75" customHeight="1" x14ac:dyDescent="0.25">
      <c r="A78" s="36" t="s">
        <v>10</v>
      </c>
      <c r="B78" s="4">
        <v>9</v>
      </c>
      <c r="C78" s="4">
        <v>0</v>
      </c>
      <c r="D78" s="4">
        <v>0</v>
      </c>
      <c r="E78" s="51"/>
      <c r="F78" s="35"/>
    </row>
    <row r="79" spans="1:8" ht="15.75" customHeight="1" x14ac:dyDescent="0.25">
      <c r="A79" s="36" t="s">
        <v>11</v>
      </c>
      <c r="B79" s="4">
        <v>43</v>
      </c>
      <c r="C79" s="4">
        <v>0</v>
      </c>
      <c r="D79" s="4">
        <v>0</v>
      </c>
      <c r="E79" s="51"/>
      <c r="F79" s="35"/>
    </row>
    <row r="80" spans="1:8" ht="15.75" customHeight="1" x14ac:dyDescent="0.25">
      <c r="A80" s="36" t="s">
        <v>12</v>
      </c>
      <c r="B80" s="4">
        <v>30</v>
      </c>
      <c r="C80" s="4">
        <v>0</v>
      </c>
      <c r="D80" s="4">
        <v>0</v>
      </c>
      <c r="E80" s="51"/>
      <c r="F80" s="35"/>
      <c r="G80" s="113" t="s">
        <v>48</v>
      </c>
    </row>
    <row r="81" spans="1:10" ht="15.75" customHeight="1" x14ac:dyDescent="0.25">
      <c r="A81" s="36" t="s">
        <v>13</v>
      </c>
      <c r="B81" s="4">
        <v>50</v>
      </c>
      <c r="C81" s="4">
        <v>0</v>
      </c>
      <c r="D81" s="4">
        <v>0</v>
      </c>
      <c r="E81" s="51"/>
      <c r="F81" s="35"/>
    </row>
    <row r="82" spans="1:10" ht="15.75" customHeight="1" thickBot="1" x14ac:dyDescent="0.3">
      <c r="A82" s="37" t="s">
        <v>30</v>
      </c>
      <c r="B82" s="53">
        <v>59</v>
      </c>
      <c r="C82" s="53">
        <v>0</v>
      </c>
      <c r="D82" s="53">
        <v>0</v>
      </c>
      <c r="E82" s="52"/>
      <c r="F82" s="38"/>
    </row>
    <row r="83" spans="1:10" ht="15.75" customHeight="1" thickTop="1" thickBot="1" x14ac:dyDescent="0.3"/>
    <row r="84" spans="1:10" ht="15.75" customHeight="1" x14ac:dyDescent="0.25">
      <c r="A84" s="200" t="s">
        <v>42</v>
      </c>
      <c r="B84" s="201"/>
      <c r="C84" s="201"/>
      <c r="D84" s="201"/>
      <c r="E84" s="201"/>
      <c r="F84" s="202"/>
    </row>
    <row r="85" spans="1:10" ht="15.75" customHeight="1" x14ac:dyDescent="0.25">
      <c r="A85" s="71"/>
      <c r="B85" s="4" t="s">
        <v>0</v>
      </c>
      <c r="C85" s="4" t="s">
        <v>1</v>
      </c>
      <c r="D85" s="4" t="s">
        <v>2</v>
      </c>
      <c r="E85" s="4" t="s">
        <v>3</v>
      </c>
      <c r="F85" s="61" t="s">
        <v>4</v>
      </c>
      <c r="G85" s="184" t="s">
        <v>63</v>
      </c>
      <c r="H85" s="185"/>
    </row>
    <row r="86" spans="1:10" ht="15.75" customHeight="1" x14ac:dyDescent="0.3">
      <c r="A86" s="62" t="s">
        <v>46</v>
      </c>
      <c r="B86" s="4">
        <v>0</v>
      </c>
      <c r="C86" s="4">
        <v>10</v>
      </c>
      <c r="D86" s="4">
        <v>0</v>
      </c>
      <c r="E86" s="4"/>
      <c r="F86" s="61"/>
      <c r="G86" s="186" t="s">
        <v>110</v>
      </c>
      <c r="H86" s="187"/>
    </row>
    <row r="87" spans="1:10" ht="15.75" customHeight="1" x14ac:dyDescent="0.25">
      <c r="A87" s="64" t="s">
        <v>5</v>
      </c>
      <c r="B87" s="4">
        <v>110</v>
      </c>
      <c r="C87" s="4">
        <v>391</v>
      </c>
      <c r="D87" s="4">
        <v>24</v>
      </c>
      <c r="E87" s="51"/>
      <c r="F87" s="61"/>
      <c r="G87" s="186" t="s">
        <v>69</v>
      </c>
      <c r="H87" s="187"/>
    </row>
    <row r="88" spans="1:10" ht="15.75" customHeight="1" x14ac:dyDescent="0.25">
      <c r="A88" s="64" t="s">
        <v>10</v>
      </c>
      <c r="B88" s="4">
        <v>293</v>
      </c>
      <c r="C88" s="4">
        <v>237</v>
      </c>
      <c r="D88" s="4">
        <v>14</v>
      </c>
      <c r="E88" s="51"/>
      <c r="F88" s="61"/>
      <c r="G88" s="186" t="s">
        <v>107</v>
      </c>
      <c r="H88" s="187"/>
    </row>
    <row r="89" spans="1:10" ht="15.75" customHeight="1" x14ac:dyDescent="0.25">
      <c r="A89" s="64" t="s">
        <v>11</v>
      </c>
      <c r="B89" s="4">
        <v>219</v>
      </c>
      <c r="C89" s="4">
        <v>363</v>
      </c>
      <c r="D89" s="4">
        <v>26</v>
      </c>
      <c r="E89" s="51" t="s">
        <v>151</v>
      </c>
      <c r="F89" s="61"/>
      <c r="G89" s="186" t="s">
        <v>106</v>
      </c>
      <c r="H89" s="187"/>
    </row>
    <row r="90" spans="1:10" ht="15.75" customHeight="1" x14ac:dyDescent="0.25">
      <c r="A90" s="64" t="s">
        <v>12</v>
      </c>
      <c r="B90" s="4">
        <v>275</v>
      </c>
      <c r="C90" s="4">
        <v>203</v>
      </c>
      <c r="D90" s="4">
        <v>32</v>
      </c>
      <c r="E90" s="51" t="s">
        <v>150</v>
      </c>
      <c r="F90" s="72"/>
      <c r="G90" s="180" t="s">
        <v>115</v>
      </c>
      <c r="H90" s="181"/>
    </row>
    <row r="91" spans="1:10" ht="15.75" customHeight="1" x14ac:dyDescent="0.25">
      <c r="A91" s="64" t="s">
        <v>13</v>
      </c>
      <c r="B91" s="4">
        <v>156</v>
      </c>
      <c r="C91" s="4">
        <v>133</v>
      </c>
      <c r="D91" s="4">
        <v>123</v>
      </c>
      <c r="E91" s="51" t="s">
        <v>162</v>
      </c>
      <c r="F91" s="72"/>
      <c r="G91" t="s">
        <v>48</v>
      </c>
    </row>
    <row r="92" spans="1:10" ht="15.75" customHeight="1" thickBot="1" x14ac:dyDescent="0.3">
      <c r="A92" s="65" t="s">
        <v>30</v>
      </c>
      <c r="B92" s="66">
        <v>110</v>
      </c>
      <c r="C92" s="66">
        <v>254</v>
      </c>
      <c r="D92" s="66">
        <v>43</v>
      </c>
      <c r="E92" s="70" t="s">
        <v>168</v>
      </c>
      <c r="F92" s="73"/>
      <c r="G92" s="186"/>
      <c r="H92" s="181"/>
    </row>
    <row r="93" spans="1:10" ht="15.75" customHeight="1" thickBot="1" x14ac:dyDescent="0.3"/>
    <row r="94" spans="1:10" ht="15.75" customHeight="1" thickTop="1" x14ac:dyDescent="0.25">
      <c r="A94" s="177" t="s">
        <v>97</v>
      </c>
      <c r="B94" s="178"/>
      <c r="C94" s="178"/>
      <c r="D94" s="178"/>
      <c r="E94" s="178"/>
      <c r="F94" s="179"/>
    </row>
    <row r="95" spans="1:10" ht="15.75" customHeight="1" x14ac:dyDescent="0.25">
      <c r="A95" s="43"/>
      <c r="B95" s="4" t="s">
        <v>0</v>
      </c>
      <c r="C95" s="4" t="s">
        <v>1</v>
      </c>
      <c r="D95" s="4" t="s">
        <v>2</v>
      </c>
      <c r="E95" s="4" t="s">
        <v>3</v>
      </c>
      <c r="F95" s="35" t="s">
        <v>4</v>
      </c>
      <c r="G95" s="182"/>
      <c r="H95" s="190"/>
    </row>
    <row r="96" spans="1:10" ht="15.75" customHeight="1" x14ac:dyDescent="0.3">
      <c r="A96" s="57" t="s">
        <v>46</v>
      </c>
      <c r="B96" s="4"/>
      <c r="C96" s="4"/>
      <c r="D96" s="4"/>
      <c r="E96" s="51"/>
      <c r="F96" s="35">
        <f t="shared" ref="F96:F102" si="5">SUM(B96:D96)</f>
        <v>0</v>
      </c>
      <c r="G96" s="182" t="s">
        <v>48</v>
      </c>
      <c r="H96" s="183"/>
      <c r="I96" s="183"/>
      <c r="J96" s="183"/>
    </row>
    <row r="97" spans="1:11" ht="15.75" customHeight="1" x14ac:dyDescent="0.25">
      <c r="A97" s="36" t="s">
        <v>5</v>
      </c>
      <c r="B97" s="4">
        <v>0</v>
      </c>
      <c r="C97" s="4">
        <v>0</v>
      </c>
      <c r="D97" s="4">
        <v>0</v>
      </c>
      <c r="E97" s="119" t="s">
        <v>139</v>
      </c>
      <c r="F97" s="35">
        <f t="shared" si="5"/>
        <v>0</v>
      </c>
      <c r="G97" s="182" t="s">
        <v>48</v>
      </c>
      <c r="H97" s="183"/>
      <c r="I97" s="183"/>
    </row>
    <row r="98" spans="1:11" ht="15.75" customHeight="1" x14ac:dyDescent="0.25">
      <c r="A98" s="36" t="s">
        <v>10</v>
      </c>
      <c r="B98" s="4">
        <v>8</v>
      </c>
      <c r="C98" s="4">
        <v>0</v>
      </c>
      <c r="D98" s="4">
        <v>0</v>
      </c>
      <c r="E98" s="51"/>
      <c r="F98" s="35">
        <f t="shared" si="5"/>
        <v>8</v>
      </c>
      <c r="G98" s="188" t="s">
        <v>48</v>
      </c>
      <c r="H98" s="189"/>
      <c r="I98" s="189"/>
      <c r="J98" s="189"/>
      <c r="K98" s="189"/>
    </row>
    <row r="99" spans="1:11" ht="15.75" customHeight="1" x14ac:dyDescent="0.25">
      <c r="A99" s="36" t="s">
        <v>11</v>
      </c>
      <c r="B99" s="4">
        <v>4</v>
      </c>
      <c r="C99" s="4">
        <v>0</v>
      </c>
      <c r="D99" s="4">
        <v>0</v>
      </c>
      <c r="E99" s="51" t="s">
        <v>139</v>
      </c>
      <c r="F99" s="35">
        <f t="shared" si="5"/>
        <v>4</v>
      </c>
      <c r="G99" s="191" t="s">
        <v>48</v>
      </c>
      <c r="H99" s="190"/>
      <c r="I99" s="190"/>
    </row>
    <row r="100" spans="1:11" ht="15.75" customHeight="1" x14ac:dyDescent="0.25">
      <c r="A100" s="36" t="s">
        <v>12</v>
      </c>
      <c r="B100" s="4">
        <v>4</v>
      </c>
      <c r="C100" s="4">
        <v>0</v>
      </c>
      <c r="D100" s="4">
        <v>0</v>
      </c>
      <c r="E100" s="51"/>
      <c r="F100" s="35">
        <f t="shared" si="5"/>
        <v>4</v>
      </c>
      <c r="G100" s="182" t="s">
        <v>48</v>
      </c>
      <c r="H100" s="183"/>
      <c r="I100" s="183"/>
      <c r="J100" s="113"/>
    </row>
    <row r="101" spans="1:11" ht="15.75" customHeight="1" x14ac:dyDescent="0.25">
      <c r="A101" s="36" t="s">
        <v>13</v>
      </c>
      <c r="B101" s="4">
        <v>4</v>
      </c>
      <c r="C101" s="4">
        <v>0</v>
      </c>
      <c r="D101" s="4">
        <v>0</v>
      </c>
      <c r="E101" s="51"/>
      <c r="F101" s="35">
        <f t="shared" si="5"/>
        <v>4</v>
      </c>
      <c r="G101" s="121"/>
    </row>
    <row r="102" spans="1:11" ht="15.75" customHeight="1" thickBot="1" x14ac:dyDescent="0.3">
      <c r="A102" s="37" t="s">
        <v>30</v>
      </c>
      <c r="B102" s="53">
        <v>1</v>
      </c>
      <c r="C102" s="53">
        <v>0</v>
      </c>
      <c r="D102" s="53">
        <v>0</v>
      </c>
      <c r="E102" s="52"/>
      <c r="F102" s="111">
        <f t="shared" si="5"/>
        <v>1</v>
      </c>
      <c r="G102" s="182" t="s">
        <v>48</v>
      </c>
      <c r="H102" s="190"/>
    </row>
    <row r="103" spans="1:11" ht="15.75" customHeight="1" thickTop="1" thickBot="1" x14ac:dyDescent="0.3">
      <c r="F103" s="112"/>
    </row>
    <row r="104" spans="1:11" ht="15.75" customHeight="1" thickTop="1" x14ac:dyDescent="0.25">
      <c r="A104" s="177" t="s">
        <v>43</v>
      </c>
      <c r="B104" s="178"/>
      <c r="C104" s="178"/>
      <c r="D104" s="178"/>
      <c r="E104" s="178"/>
      <c r="F104" s="179"/>
    </row>
    <row r="105" spans="1:11" ht="15.75" customHeight="1" x14ac:dyDescent="0.25">
      <c r="A105" s="43"/>
      <c r="B105" s="4" t="s">
        <v>0</v>
      </c>
      <c r="C105" s="4" t="s">
        <v>1</v>
      </c>
      <c r="D105" s="4" t="s">
        <v>2</v>
      </c>
      <c r="E105" s="4" t="s">
        <v>3</v>
      </c>
      <c r="F105" s="35" t="s">
        <v>4</v>
      </c>
    </row>
    <row r="106" spans="1:11" ht="15.75" customHeight="1" x14ac:dyDescent="0.3">
      <c r="A106" s="57" t="s">
        <v>46</v>
      </c>
      <c r="B106" s="4">
        <v>0</v>
      </c>
      <c r="C106" s="4">
        <v>0</v>
      </c>
      <c r="D106" s="4">
        <v>0</v>
      </c>
      <c r="E106" s="4" t="s">
        <v>114</v>
      </c>
      <c r="F106" s="35">
        <f t="shared" ref="F106:F112" si="6">SUM(B106:D106)</f>
        <v>0</v>
      </c>
    </row>
    <row r="107" spans="1:11" ht="15.75" customHeight="1" x14ac:dyDescent="0.25">
      <c r="A107" s="36" t="s">
        <v>5</v>
      </c>
      <c r="B107" s="4">
        <v>14</v>
      </c>
      <c r="C107" s="4">
        <v>0</v>
      </c>
      <c r="D107" s="4">
        <v>0</v>
      </c>
      <c r="E107" s="51" t="s">
        <v>122</v>
      </c>
      <c r="F107" s="35">
        <f t="shared" si="6"/>
        <v>14</v>
      </c>
    </row>
    <row r="108" spans="1:11" ht="15.75" customHeight="1" x14ac:dyDescent="0.25">
      <c r="A108" s="36" t="s">
        <v>10</v>
      </c>
      <c r="B108" s="4">
        <v>68</v>
      </c>
      <c r="C108" s="4">
        <v>0</v>
      </c>
      <c r="D108" s="4">
        <v>0</v>
      </c>
      <c r="E108" s="51" t="s">
        <v>143</v>
      </c>
      <c r="F108" s="35">
        <f t="shared" si="6"/>
        <v>68</v>
      </c>
    </row>
    <row r="109" spans="1:11" ht="15.75" customHeight="1" x14ac:dyDescent="0.25">
      <c r="A109" s="36" t="s">
        <v>11</v>
      </c>
      <c r="B109" s="4">
        <v>82</v>
      </c>
      <c r="C109" s="4">
        <v>0</v>
      </c>
      <c r="D109" s="4">
        <v>0</v>
      </c>
      <c r="E109" s="51" t="s">
        <v>146</v>
      </c>
      <c r="F109" s="35">
        <f t="shared" si="6"/>
        <v>82</v>
      </c>
    </row>
    <row r="110" spans="1:11" ht="15.75" customHeight="1" x14ac:dyDescent="0.25">
      <c r="A110" s="36" t="s">
        <v>12</v>
      </c>
      <c r="B110" s="4">
        <v>78</v>
      </c>
      <c r="C110" s="4">
        <v>0</v>
      </c>
      <c r="D110" s="4">
        <v>0</v>
      </c>
      <c r="E110" s="51" t="s">
        <v>146</v>
      </c>
      <c r="F110" s="35">
        <f t="shared" si="6"/>
        <v>78</v>
      </c>
    </row>
    <row r="111" spans="1:11" ht="15.75" customHeight="1" x14ac:dyDescent="0.25">
      <c r="A111" s="36" t="s">
        <v>13</v>
      </c>
      <c r="B111" s="4">
        <v>164</v>
      </c>
      <c r="C111" s="4">
        <v>0</v>
      </c>
      <c r="D111" s="4">
        <v>0</v>
      </c>
      <c r="E111" s="51" t="s">
        <v>163</v>
      </c>
      <c r="F111" s="35">
        <f t="shared" si="6"/>
        <v>164</v>
      </c>
    </row>
    <row r="112" spans="1:11" ht="15.75" customHeight="1" thickBot="1" x14ac:dyDescent="0.3">
      <c r="A112" s="37" t="s">
        <v>30</v>
      </c>
      <c r="B112" s="53">
        <v>44</v>
      </c>
      <c r="C112" s="53">
        <v>0</v>
      </c>
      <c r="D112" s="53">
        <v>0</v>
      </c>
      <c r="E112" s="52" t="s">
        <v>167</v>
      </c>
      <c r="F112" s="38">
        <f t="shared" si="6"/>
        <v>44</v>
      </c>
      <c r="G112" s="113" t="s">
        <v>48</v>
      </c>
    </row>
    <row r="113" ht="13.8" thickTop="1" x14ac:dyDescent="0.25"/>
  </sheetData>
  <mergeCells count="34">
    <mergeCell ref="B2:F2"/>
    <mergeCell ref="A4:F4"/>
    <mergeCell ref="A84:F84"/>
    <mergeCell ref="A14:F14"/>
    <mergeCell ref="A34:F34"/>
    <mergeCell ref="A64:F64"/>
    <mergeCell ref="A24:F24"/>
    <mergeCell ref="A44:F44"/>
    <mergeCell ref="A54:F54"/>
    <mergeCell ref="A74:F74"/>
    <mergeCell ref="B73:E73"/>
    <mergeCell ref="G62:J62"/>
    <mergeCell ref="G86:H86"/>
    <mergeCell ref="G60:J60"/>
    <mergeCell ref="G59:J59"/>
    <mergeCell ref="G32:H32"/>
    <mergeCell ref="G56:H56"/>
    <mergeCell ref="G57:H57"/>
    <mergeCell ref="G58:J58"/>
    <mergeCell ref="A104:F104"/>
    <mergeCell ref="G90:H90"/>
    <mergeCell ref="G96:J96"/>
    <mergeCell ref="G85:H85"/>
    <mergeCell ref="G87:H87"/>
    <mergeCell ref="G98:K98"/>
    <mergeCell ref="G89:H89"/>
    <mergeCell ref="G88:H88"/>
    <mergeCell ref="G102:H102"/>
    <mergeCell ref="G92:H92"/>
    <mergeCell ref="G95:H95"/>
    <mergeCell ref="G97:I97"/>
    <mergeCell ref="G99:I99"/>
    <mergeCell ref="G100:I100"/>
    <mergeCell ref="A94:F94"/>
  </mergeCells>
  <phoneticPr fontId="0" type="noConversion"/>
  <pageMargins left="0.39370078740157483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6"/>
  <sheetViews>
    <sheetView topLeftCell="A58" zoomScaleNormal="100" workbookViewId="0">
      <selection activeCell="M58" sqref="M58"/>
    </sheetView>
  </sheetViews>
  <sheetFormatPr baseColWidth="10" defaultRowHeight="13.2" x14ac:dyDescent="0.25"/>
  <sheetData>
    <row r="46" ht="7.5" customHeight="1" x14ac:dyDescent="0.25"/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7" orientation="landscape" horizontalDpi="300" verticalDpi="300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1"/>
  <sheetViews>
    <sheetView topLeftCell="G43" zoomScale="90" zoomScaleNormal="90" zoomScaleSheetLayoutView="75" workbookViewId="0">
      <selection activeCell="H67" sqref="H67"/>
    </sheetView>
  </sheetViews>
  <sheetFormatPr baseColWidth="10" defaultRowHeight="13.2" x14ac:dyDescent="0.25"/>
  <cols>
    <col min="1" max="1" width="14.5546875" customWidth="1"/>
    <col min="2" max="2" width="15.6640625" customWidth="1"/>
    <col min="3" max="4" width="12.6640625" customWidth="1"/>
    <col min="5" max="5" width="16.33203125" customWidth="1"/>
    <col min="6" max="6" width="27.44140625" customWidth="1"/>
    <col min="7" max="7" width="18" customWidth="1"/>
    <col min="8" max="8" width="25.33203125" customWidth="1"/>
    <col min="9" max="9" width="27.88671875" customWidth="1"/>
    <col min="10" max="10" width="23.44140625" customWidth="1"/>
    <col min="11" max="11" width="24.44140625" customWidth="1"/>
    <col min="12" max="12" width="24" customWidth="1"/>
    <col min="13" max="13" width="12.88671875" customWidth="1"/>
    <col min="14" max="15" width="12.6640625" customWidth="1"/>
  </cols>
  <sheetData>
    <row r="1" spans="1:15" x14ac:dyDescent="0.25">
      <c r="N1" s="9"/>
    </row>
    <row r="2" spans="1:15" ht="17.399999999999999" x14ac:dyDescent="0.3">
      <c r="A2" s="196" t="s">
        <v>136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7.25" customHeight="1" x14ac:dyDescent="0.3">
      <c r="A3" s="210" t="s">
        <v>129</v>
      </c>
      <c r="B3" s="210"/>
      <c r="C3" s="48"/>
      <c r="D3" s="48"/>
      <c r="E3" s="21"/>
      <c r="F3" s="21"/>
      <c r="G3" s="10"/>
      <c r="H3" s="10"/>
      <c r="I3" s="10"/>
      <c r="J3" s="10"/>
      <c r="K3" s="10"/>
      <c r="L3" s="10"/>
      <c r="M3" s="10"/>
      <c r="N3" s="10"/>
      <c r="O3" s="10"/>
    </row>
    <row r="4" spans="1:15" ht="14.4" customHeight="1" x14ac:dyDescent="0.25">
      <c r="A4" s="8" t="s">
        <v>14</v>
      </c>
      <c r="B4" s="8" t="s">
        <v>15</v>
      </c>
      <c r="C4" s="8" t="s">
        <v>26</v>
      </c>
      <c r="D4" s="8" t="s">
        <v>90</v>
      </c>
      <c r="E4" s="8" t="s">
        <v>16</v>
      </c>
      <c r="F4" s="8" t="s">
        <v>31</v>
      </c>
      <c r="G4" s="8" t="s">
        <v>71</v>
      </c>
      <c r="H4" s="8" t="s">
        <v>17</v>
      </c>
      <c r="I4" s="8" t="s">
        <v>18</v>
      </c>
      <c r="J4" s="8" t="s">
        <v>19</v>
      </c>
      <c r="K4" s="8" t="s">
        <v>65</v>
      </c>
      <c r="L4" s="8" t="s">
        <v>20</v>
      </c>
      <c r="M4" s="8" t="s">
        <v>4</v>
      </c>
    </row>
    <row r="5" spans="1:15" ht="14.4" customHeight="1" x14ac:dyDescent="0.25">
      <c r="A5" s="11" t="s">
        <v>21</v>
      </c>
      <c r="B5" s="11" t="s">
        <v>109</v>
      </c>
      <c r="C5" s="11" t="s">
        <v>51</v>
      </c>
      <c r="D5" s="11" t="s">
        <v>92</v>
      </c>
      <c r="E5" s="11" t="s">
        <v>34</v>
      </c>
      <c r="F5" s="109" t="s">
        <v>103</v>
      </c>
      <c r="G5" s="11" t="s">
        <v>74</v>
      </c>
      <c r="H5" s="11" t="s">
        <v>66</v>
      </c>
      <c r="I5" s="11" t="s">
        <v>60</v>
      </c>
      <c r="J5" s="11" t="s">
        <v>33</v>
      </c>
      <c r="K5" s="11" t="s">
        <v>123</v>
      </c>
      <c r="L5" s="11" t="s">
        <v>70</v>
      </c>
      <c r="M5" s="14">
        <v>43344</v>
      </c>
    </row>
    <row r="6" spans="1:15" ht="14.4" customHeight="1" x14ac:dyDescent="0.25">
      <c r="A6" s="13" t="s">
        <v>22</v>
      </c>
      <c r="B6" s="58">
        <v>43358</v>
      </c>
      <c r="C6" s="58">
        <v>43359</v>
      </c>
      <c r="D6" s="58">
        <v>43359</v>
      </c>
      <c r="E6" s="58" t="s">
        <v>48</v>
      </c>
      <c r="F6" s="58">
        <v>43358</v>
      </c>
      <c r="G6" s="58">
        <v>43358</v>
      </c>
      <c r="H6" s="58">
        <v>43357</v>
      </c>
      <c r="I6" s="58">
        <v>43360</v>
      </c>
      <c r="J6" s="58">
        <v>43359</v>
      </c>
      <c r="K6" s="58"/>
      <c r="L6" s="58">
        <v>43358</v>
      </c>
      <c r="M6" s="18"/>
    </row>
    <row r="7" spans="1:15" ht="14.4" customHeight="1" x14ac:dyDescent="0.25">
      <c r="A7" s="13" t="s">
        <v>23</v>
      </c>
      <c r="B7" s="17">
        <f>'par site'!B6</f>
        <v>0</v>
      </c>
      <c r="C7" s="17">
        <f>'par site'!B16</f>
        <v>0</v>
      </c>
      <c r="D7" s="17">
        <f>'par site'!B26</f>
        <v>0</v>
      </c>
      <c r="E7" s="17" t="s">
        <v>48</v>
      </c>
      <c r="F7" s="17">
        <f>'par site'!B46</f>
        <v>10</v>
      </c>
      <c r="G7" s="17">
        <f>'par site'!B56</f>
        <v>0</v>
      </c>
      <c r="H7" s="80">
        <f>'par site'!B66</f>
        <v>0</v>
      </c>
      <c r="I7" s="17">
        <f>'par site'!B76</f>
        <v>0</v>
      </c>
      <c r="J7" s="17">
        <f>'par site'!B86</f>
        <v>0</v>
      </c>
      <c r="K7" s="17">
        <f>'par site'!B96</f>
        <v>0</v>
      </c>
      <c r="L7" s="17">
        <f>'par site'!B106</f>
        <v>0</v>
      </c>
      <c r="M7" s="18">
        <f>SUM(B7:L7)</f>
        <v>10</v>
      </c>
    </row>
    <row r="8" spans="1:15" ht="14.4" customHeight="1" x14ac:dyDescent="0.25">
      <c r="A8" s="13" t="s">
        <v>24</v>
      </c>
      <c r="B8" s="17">
        <f>'par site'!C6</f>
        <v>72</v>
      </c>
      <c r="C8" s="17">
        <f>'par site'!C16</f>
        <v>0</v>
      </c>
      <c r="D8" s="17">
        <f>'par site'!C26</f>
        <v>0</v>
      </c>
      <c r="E8" s="17" t="s">
        <v>48</v>
      </c>
      <c r="F8" s="17">
        <f>'par site'!C46</f>
        <v>0</v>
      </c>
      <c r="G8" s="17">
        <f>'par site'!C56</f>
        <v>0</v>
      </c>
      <c r="H8" s="17">
        <f>'par site'!C66</f>
        <v>0</v>
      </c>
      <c r="I8" s="17">
        <f>'par site'!C76</f>
        <v>0</v>
      </c>
      <c r="J8" s="17">
        <f>'par site'!C86</f>
        <v>10</v>
      </c>
      <c r="K8" s="17">
        <f>'par site'!C96</f>
        <v>0</v>
      </c>
      <c r="L8" s="17">
        <f>'par site'!C106</f>
        <v>0</v>
      </c>
      <c r="M8" s="18">
        <f>SUM(B8:L8)</f>
        <v>82</v>
      </c>
    </row>
    <row r="9" spans="1:15" ht="14.4" customHeight="1" x14ac:dyDescent="0.25">
      <c r="A9" s="13" t="s">
        <v>25</v>
      </c>
      <c r="B9" s="17">
        <f>'par site'!D6</f>
        <v>23</v>
      </c>
      <c r="C9" s="17">
        <f>'par site'!D16</f>
        <v>0</v>
      </c>
      <c r="D9" s="17">
        <f>'par site'!D26</f>
        <v>0</v>
      </c>
      <c r="E9" s="17" t="s">
        <v>48</v>
      </c>
      <c r="F9" s="17">
        <f>'par site'!D46</f>
        <v>0</v>
      </c>
      <c r="G9" s="17">
        <f>'par site'!D56</f>
        <v>0</v>
      </c>
      <c r="H9" s="17">
        <f>'par site'!D66</f>
        <v>0</v>
      </c>
      <c r="I9" s="17">
        <f>'par site'!D76</f>
        <v>0</v>
      </c>
      <c r="J9" s="17">
        <f>'par site'!D86</f>
        <v>0</v>
      </c>
      <c r="K9" s="17">
        <f>'par site'!D96</f>
        <v>0</v>
      </c>
      <c r="L9" s="17">
        <f>'par site'!D106</f>
        <v>0</v>
      </c>
      <c r="M9" s="18">
        <f>SUM(B9:L9)</f>
        <v>23</v>
      </c>
    </row>
    <row r="10" spans="1:15" ht="18.75" customHeight="1" x14ac:dyDescent="0.25">
      <c r="A10" s="13" t="s">
        <v>3</v>
      </c>
      <c r="B10" s="17">
        <f>'par site'!E6</f>
        <v>0</v>
      </c>
      <c r="C10" s="17">
        <f>'par site'!E16</f>
        <v>0</v>
      </c>
      <c r="D10" s="17">
        <f>'par mois'!E12</f>
        <v>0</v>
      </c>
      <c r="E10" s="17" t="s">
        <v>48</v>
      </c>
      <c r="F10" s="162">
        <f>'par site'!E56</f>
        <v>0</v>
      </c>
      <c r="G10" s="17">
        <f>H11</f>
        <v>0</v>
      </c>
      <c r="H10" s="17">
        <f>'par site'!E66</f>
        <v>0</v>
      </c>
      <c r="I10" s="17">
        <f>'par site'!E76</f>
        <v>0</v>
      </c>
      <c r="J10" s="17">
        <f>'par site'!E86</f>
        <v>0</v>
      </c>
      <c r="K10" s="17">
        <f>'par site'!E96</f>
        <v>0</v>
      </c>
      <c r="L10" s="17" t="str">
        <f>'par site'!E106</f>
        <v>9 HC</v>
      </c>
      <c r="M10" s="18"/>
    </row>
    <row r="11" spans="1:15" ht="14.4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customHeight="1" x14ac:dyDescent="0.25"/>
    <row r="13" spans="1:15" ht="17.25" customHeight="1" x14ac:dyDescent="0.3">
      <c r="A13" s="210" t="s">
        <v>130</v>
      </c>
      <c r="B13" s="210"/>
      <c r="C13" s="48"/>
      <c r="D13" s="48"/>
      <c r="E13" s="21"/>
      <c r="F13" s="21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4.4" customHeight="1" x14ac:dyDescent="0.25">
      <c r="A14" s="8" t="s">
        <v>14</v>
      </c>
      <c r="B14" s="8" t="s">
        <v>15</v>
      </c>
      <c r="C14" s="8" t="s">
        <v>26</v>
      </c>
      <c r="D14" s="8" t="s">
        <v>90</v>
      </c>
      <c r="E14" s="8" t="s">
        <v>16</v>
      </c>
      <c r="F14" s="8" t="s">
        <v>31</v>
      </c>
      <c r="G14" s="8" t="s">
        <v>71</v>
      </c>
      <c r="H14" s="8" t="s">
        <v>17</v>
      </c>
      <c r="I14" s="8" t="s">
        <v>18</v>
      </c>
      <c r="J14" s="8" t="s">
        <v>19</v>
      </c>
      <c r="K14" s="8" t="s">
        <v>44</v>
      </c>
      <c r="L14" s="8" t="s">
        <v>20</v>
      </c>
      <c r="M14" s="8" t="s">
        <v>4</v>
      </c>
    </row>
    <row r="15" spans="1:15" ht="14.4" customHeight="1" x14ac:dyDescent="0.25">
      <c r="A15" s="11" t="s">
        <v>21</v>
      </c>
      <c r="B15" s="11" t="s">
        <v>109</v>
      </c>
      <c r="C15" s="11" t="s">
        <v>51</v>
      </c>
      <c r="D15" s="11" t="s">
        <v>92</v>
      </c>
      <c r="E15" s="11" t="s">
        <v>34</v>
      </c>
      <c r="F15" s="109" t="s">
        <v>64</v>
      </c>
      <c r="G15" s="11" t="s">
        <v>89</v>
      </c>
      <c r="H15" s="11" t="s">
        <v>125</v>
      </c>
      <c r="I15" s="11" t="s">
        <v>60</v>
      </c>
      <c r="J15" s="11" t="s">
        <v>33</v>
      </c>
      <c r="K15" s="11" t="s">
        <v>101</v>
      </c>
      <c r="L15" s="11" t="s">
        <v>70</v>
      </c>
      <c r="M15" s="14">
        <v>43374</v>
      </c>
    </row>
    <row r="16" spans="1:15" ht="14.4" customHeight="1" x14ac:dyDescent="0.25">
      <c r="A16" s="13" t="s">
        <v>22</v>
      </c>
      <c r="B16" s="22" t="s">
        <v>126</v>
      </c>
      <c r="C16" s="22" t="s">
        <v>119</v>
      </c>
      <c r="D16" s="22" t="s">
        <v>100</v>
      </c>
      <c r="E16" s="22" t="s">
        <v>100</v>
      </c>
      <c r="F16" s="22" t="s">
        <v>119</v>
      </c>
      <c r="G16" s="22" t="s">
        <v>119</v>
      </c>
      <c r="H16" s="22" t="s">
        <v>120</v>
      </c>
      <c r="I16" s="22" t="s">
        <v>119</v>
      </c>
      <c r="J16" s="22" t="s">
        <v>120</v>
      </c>
      <c r="K16" s="22" t="s">
        <v>100</v>
      </c>
      <c r="L16" s="22" t="s">
        <v>119</v>
      </c>
      <c r="M16" s="22"/>
    </row>
    <row r="17" spans="1:15" ht="14.4" customHeight="1" x14ac:dyDescent="0.25">
      <c r="A17" s="13" t="s">
        <v>23</v>
      </c>
      <c r="B17" s="17">
        <f>'par site'!B7</f>
        <v>34</v>
      </c>
      <c r="C17" s="17">
        <f>'par site'!B17</f>
        <v>0</v>
      </c>
      <c r="D17" s="17">
        <f>'par site'!B27</f>
        <v>0</v>
      </c>
      <c r="E17" s="17" t="str">
        <f>'par site'!B37</f>
        <v xml:space="preserve"> </v>
      </c>
      <c r="F17" s="17">
        <f>'par site'!B47</f>
        <v>27</v>
      </c>
      <c r="G17" s="17">
        <f>'par site'!B57</f>
        <v>2</v>
      </c>
      <c r="H17" s="17">
        <f>'par site'!B67</f>
        <v>5</v>
      </c>
      <c r="I17" s="17">
        <f>'par site'!B77</f>
        <v>0</v>
      </c>
      <c r="J17" s="17">
        <f>'par site'!B87</f>
        <v>110</v>
      </c>
      <c r="K17" s="17">
        <f>'par site'!B97</f>
        <v>0</v>
      </c>
      <c r="L17" s="17">
        <f>'par site'!B107</f>
        <v>14</v>
      </c>
      <c r="M17" s="18">
        <f>SUM(B17:L17)</f>
        <v>192</v>
      </c>
    </row>
    <row r="18" spans="1:15" ht="14.4" customHeight="1" x14ac:dyDescent="0.25">
      <c r="A18" s="13" t="s">
        <v>24</v>
      </c>
      <c r="B18" s="17">
        <f>'par site'!C7</f>
        <v>189</v>
      </c>
      <c r="C18" s="17">
        <f>'par site'!C17</f>
        <v>0</v>
      </c>
      <c r="D18" s="17">
        <f>'par site'!C27</f>
        <v>0</v>
      </c>
      <c r="E18" s="17" t="str">
        <f>'par site'!C37</f>
        <v xml:space="preserve"> </v>
      </c>
      <c r="F18" s="17">
        <f>'par site'!C47</f>
        <v>12</v>
      </c>
      <c r="G18" s="17">
        <f>'par site'!C57</f>
        <v>0</v>
      </c>
      <c r="H18" s="17">
        <f>'par site'!C67</f>
        <v>0</v>
      </c>
      <c r="I18" s="17">
        <f>'par site'!C77</f>
        <v>0</v>
      </c>
      <c r="J18" s="17">
        <f>'par site'!C87</f>
        <v>391</v>
      </c>
      <c r="K18" s="17">
        <f>'par site'!C97</f>
        <v>0</v>
      </c>
      <c r="L18" s="17">
        <f>'par site'!C107</f>
        <v>0</v>
      </c>
      <c r="M18" s="18">
        <f>SUM(B18:L18)</f>
        <v>592</v>
      </c>
    </row>
    <row r="19" spans="1:15" ht="14.4" customHeight="1" x14ac:dyDescent="0.25">
      <c r="A19" s="13" t="s">
        <v>25</v>
      </c>
      <c r="B19" s="17">
        <f xml:space="preserve"> 'par site'!D7</f>
        <v>25</v>
      </c>
      <c r="C19" s="17">
        <f>'par site'!D17</f>
        <v>0</v>
      </c>
      <c r="D19" s="17">
        <f>'par site'!D27</f>
        <v>0</v>
      </c>
      <c r="E19" s="17" t="str">
        <f>'par site'!D37</f>
        <v xml:space="preserve"> </v>
      </c>
      <c r="F19" s="17">
        <f>'par site'!D47</f>
        <v>0</v>
      </c>
      <c r="G19" s="17">
        <f>'par site'!D57</f>
        <v>0</v>
      </c>
      <c r="H19" s="17">
        <f>'par site'!D67</f>
        <v>4</v>
      </c>
      <c r="I19" s="17">
        <f>'par site'!D77</f>
        <v>0</v>
      </c>
      <c r="J19" s="17">
        <f>'par site'!D87</f>
        <v>24</v>
      </c>
      <c r="K19" s="17">
        <f>'par site'!D97</f>
        <v>0</v>
      </c>
      <c r="L19" s="17">
        <f>'par site'!D107</f>
        <v>0</v>
      </c>
      <c r="M19" s="18">
        <f>SUM(B19:L19)</f>
        <v>53</v>
      </c>
    </row>
    <row r="20" spans="1:15" ht="18" customHeight="1" x14ac:dyDescent="0.25">
      <c r="A20" s="13" t="s">
        <v>3</v>
      </c>
      <c r="B20" s="17">
        <f xml:space="preserve"> 'par site'!E7</f>
        <v>0</v>
      </c>
      <c r="C20" s="22">
        <f>'par site'!E17</f>
        <v>0</v>
      </c>
      <c r="D20" s="22">
        <f>'par site'!E27</f>
        <v>0</v>
      </c>
      <c r="E20" s="17">
        <f>'par site'!E37</f>
        <v>0</v>
      </c>
      <c r="F20" s="49" t="str">
        <f>'par site'!E47</f>
        <v>1 GA</v>
      </c>
      <c r="G20" s="49" t="str">
        <f>'par site'!E57</f>
        <v>1 HC</v>
      </c>
      <c r="H20" s="17">
        <f>'par site'!E67</f>
        <v>0</v>
      </c>
      <c r="I20" s="17">
        <f>'par site'!E77</f>
        <v>0</v>
      </c>
      <c r="J20" s="17">
        <f>'par site'!E87</f>
        <v>0</v>
      </c>
      <c r="K20" s="17" t="str">
        <f>'par site'!E97</f>
        <v>1 cormoran huppé</v>
      </c>
      <c r="L20" s="17" t="str">
        <f>'par site'!E107</f>
        <v>12 HC</v>
      </c>
      <c r="M20" s="18"/>
    </row>
    <row r="21" spans="1:15" ht="14.4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.25" customHeight="1" x14ac:dyDescent="0.3">
      <c r="A23" s="213" t="s">
        <v>131</v>
      </c>
      <c r="B23" s="213"/>
      <c r="C23" s="48"/>
      <c r="D23" s="48"/>
      <c r="E23" s="21"/>
      <c r="F23" s="21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4.4" customHeight="1" x14ac:dyDescent="0.25">
      <c r="A24" s="8" t="s">
        <v>14</v>
      </c>
      <c r="B24" s="47" t="s">
        <v>15</v>
      </c>
      <c r="C24" s="47" t="s">
        <v>26</v>
      </c>
      <c r="D24" s="8" t="s">
        <v>90</v>
      </c>
      <c r="E24" s="8" t="s">
        <v>16</v>
      </c>
      <c r="F24" s="8" t="s">
        <v>31</v>
      </c>
      <c r="G24" s="8" t="s">
        <v>71</v>
      </c>
      <c r="H24" s="8" t="s">
        <v>17</v>
      </c>
      <c r="I24" s="8" t="s">
        <v>18</v>
      </c>
      <c r="J24" s="8" t="s">
        <v>19</v>
      </c>
      <c r="K24" s="8" t="s">
        <v>47</v>
      </c>
      <c r="L24" s="8" t="s">
        <v>20</v>
      </c>
      <c r="M24" s="8" t="s">
        <v>4</v>
      </c>
    </row>
    <row r="25" spans="1:15" ht="14.4" customHeight="1" x14ac:dyDescent="0.25">
      <c r="A25" s="11" t="s">
        <v>21</v>
      </c>
      <c r="B25" s="11" t="s">
        <v>109</v>
      </c>
      <c r="C25" s="11" t="s">
        <v>51</v>
      </c>
      <c r="D25" s="11" t="s">
        <v>92</v>
      </c>
      <c r="E25" s="11" t="s">
        <v>48</v>
      </c>
      <c r="F25" s="109" t="s">
        <v>103</v>
      </c>
      <c r="G25" s="11" t="s">
        <v>74</v>
      </c>
      <c r="H25" s="11" t="s">
        <v>125</v>
      </c>
      <c r="I25" s="11" t="s">
        <v>60</v>
      </c>
      <c r="J25" s="11" t="s">
        <v>33</v>
      </c>
      <c r="K25" s="11" t="s">
        <v>101</v>
      </c>
      <c r="L25" s="11" t="s">
        <v>70</v>
      </c>
      <c r="M25" s="14">
        <v>43405</v>
      </c>
    </row>
    <row r="26" spans="1:15" ht="14.4" customHeight="1" x14ac:dyDescent="0.25">
      <c r="A26" s="13" t="s">
        <v>22</v>
      </c>
      <c r="B26" s="23" t="s">
        <v>113</v>
      </c>
      <c r="C26" s="23" t="s">
        <v>144</v>
      </c>
      <c r="D26" s="23" t="s">
        <v>113</v>
      </c>
      <c r="E26" s="23"/>
      <c r="F26" s="23" t="s">
        <v>142</v>
      </c>
      <c r="G26" s="23" t="s">
        <v>113</v>
      </c>
      <c r="H26" s="23" t="s">
        <v>113</v>
      </c>
      <c r="I26" s="23" t="s">
        <v>113</v>
      </c>
      <c r="J26" s="23" t="s">
        <v>113</v>
      </c>
      <c r="K26" s="23" t="s">
        <v>113</v>
      </c>
      <c r="L26" s="23" t="s">
        <v>113</v>
      </c>
      <c r="M26" s="19"/>
    </row>
    <row r="27" spans="1:15" ht="14.4" customHeight="1" x14ac:dyDescent="0.25">
      <c r="A27" s="12" t="s">
        <v>23</v>
      </c>
      <c r="B27" s="19">
        <f>'par site'!B8</f>
        <v>57</v>
      </c>
      <c r="C27" s="19">
        <f>'par site'!B18</f>
        <v>29</v>
      </c>
      <c r="D27" s="19">
        <f>'par site'!B28</f>
        <v>0</v>
      </c>
      <c r="E27" s="19" t="s">
        <v>48</v>
      </c>
      <c r="F27" s="19">
        <f>'par site'!B48</f>
        <v>8</v>
      </c>
      <c r="G27" s="19">
        <f>'par site'!B58</f>
        <v>10</v>
      </c>
      <c r="H27" s="19">
        <f>'par site'!B68</f>
        <v>146</v>
      </c>
      <c r="I27" s="19">
        <f>'par site'!B78</f>
        <v>9</v>
      </c>
      <c r="J27" s="19">
        <f>'par site'!B88</f>
        <v>293</v>
      </c>
      <c r="K27" s="19">
        <f>'par site'!B98</f>
        <v>8</v>
      </c>
      <c r="L27" s="19">
        <f>'par site'!B108</f>
        <v>68</v>
      </c>
      <c r="M27" s="33">
        <f>SUM(B27:L27)</f>
        <v>628</v>
      </c>
    </row>
    <row r="28" spans="1:15" ht="14.4" customHeight="1" x14ac:dyDescent="0.25">
      <c r="A28" s="12" t="s">
        <v>24</v>
      </c>
      <c r="B28" s="19">
        <f>'par site'!C8</f>
        <v>68</v>
      </c>
      <c r="C28" s="19">
        <f>'par site'!C18</f>
        <v>0</v>
      </c>
      <c r="D28" s="19">
        <f>'par site'!C28</f>
        <v>0</v>
      </c>
      <c r="E28" s="19" t="s">
        <v>48</v>
      </c>
      <c r="F28" s="19">
        <f>'par site'!C48</f>
        <v>0</v>
      </c>
      <c r="G28" s="19">
        <f>'par site'!C58</f>
        <v>54</v>
      </c>
      <c r="H28" s="19">
        <f>'par site'!C68</f>
        <v>0</v>
      </c>
      <c r="I28" s="19">
        <f>'par site'!C78</f>
        <v>0</v>
      </c>
      <c r="J28" s="19">
        <f>'par site'!C88</f>
        <v>237</v>
      </c>
      <c r="K28" s="19">
        <f>'par site'!C98</f>
        <v>0</v>
      </c>
      <c r="L28" s="19">
        <f>'par site'!C108</f>
        <v>0</v>
      </c>
      <c r="M28" s="33">
        <f>SUM(B28:L28)</f>
        <v>359</v>
      </c>
    </row>
    <row r="29" spans="1:15" ht="14.4" customHeight="1" x14ac:dyDescent="0.25">
      <c r="A29" s="12" t="s">
        <v>25</v>
      </c>
      <c r="B29" s="19">
        <f>'par site'!D8</f>
        <v>64</v>
      </c>
      <c r="C29" s="19">
        <f>'par site'!D18</f>
        <v>0</v>
      </c>
      <c r="D29" s="19">
        <f>'par site'!D28</f>
        <v>0</v>
      </c>
      <c r="E29" s="19" t="s">
        <v>48</v>
      </c>
      <c r="F29" s="19">
        <f>'par site'!D48</f>
        <v>0</v>
      </c>
      <c r="G29" s="19">
        <f>'par site'!D58</f>
        <v>0</v>
      </c>
      <c r="H29" s="19">
        <f>'par site'!D68</f>
        <v>0</v>
      </c>
      <c r="I29" s="19">
        <f>'par site'!D78</f>
        <v>0</v>
      </c>
      <c r="J29" s="19">
        <f>'par site'!D88</f>
        <v>14</v>
      </c>
      <c r="K29" s="19">
        <f>'par site'!D98</f>
        <v>0</v>
      </c>
      <c r="L29" s="19">
        <f>'par site'!D108</f>
        <v>0</v>
      </c>
      <c r="M29" s="33">
        <f>SUM(B29:L29)</f>
        <v>78</v>
      </c>
    </row>
    <row r="30" spans="1:15" ht="14.4" customHeight="1" x14ac:dyDescent="0.25">
      <c r="A30" s="12" t="s">
        <v>3</v>
      </c>
      <c r="B30" s="19">
        <f>'par site'!E8</f>
        <v>0</v>
      </c>
      <c r="C30" s="19">
        <f>'par site'!E18</f>
        <v>0</v>
      </c>
      <c r="D30" s="23">
        <f>'par site'!E28</f>
        <v>0</v>
      </c>
      <c r="E30" s="23" t="str">
        <f>'par site'!E38</f>
        <v xml:space="preserve"> </v>
      </c>
      <c r="F30" s="19" t="str">
        <f>'par site'!E48</f>
        <v>0</v>
      </c>
      <c r="G30" s="19" t="str">
        <f>'par site'!E58</f>
        <v>3 GA</v>
      </c>
      <c r="H30" s="19">
        <f>'par site'!E68</f>
        <v>0</v>
      </c>
      <c r="I30" s="19">
        <f>'par site'!E78</f>
        <v>0</v>
      </c>
      <c r="J30" s="19">
        <f>'par site'!E88</f>
        <v>0</v>
      </c>
      <c r="K30" s="19">
        <f>'par site'!E98</f>
        <v>0</v>
      </c>
      <c r="L30" s="19" t="str">
        <f>'par site'!E108</f>
        <v>2 HC</v>
      </c>
      <c r="M30" s="19"/>
    </row>
    <row r="31" spans="1:15" ht="14.4" customHeight="1" x14ac:dyDescent="0.25">
      <c r="A31" s="56"/>
    </row>
    <row r="32" spans="1:15" ht="14.4" customHeight="1" x14ac:dyDescent="0.25">
      <c r="A32" s="56"/>
    </row>
    <row r="33" spans="1:13" ht="17.25" customHeight="1" x14ac:dyDescent="0.3">
      <c r="A33" s="211" t="s">
        <v>132</v>
      </c>
      <c r="B33" s="211"/>
      <c r="C33" s="24"/>
      <c r="D33" s="24"/>
      <c r="E33" s="24"/>
      <c r="F33" s="24"/>
    </row>
    <row r="34" spans="1:13" ht="14.4" customHeight="1" x14ac:dyDescent="0.25">
      <c r="A34" s="15" t="s">
        <v>14</v>
      </c>
      <c r="B34" s="15" t="s">
        <v>15</v>
      </c>
      <c r="C34" s="15" t="s">
        <v>26</v>
      </c>
      <c r="D34" s="8" t="s">
        <v>90</v>
      </c>
      <c r="E34" s="15" t="s">
        <v>16</v>
      </c>
      <c r="F34" s="8" t="s">
        <v>31</v>
      </c>
      <c r="G34" s="8" t="s">
        <v>71</v>
      </c>
      <c r="H34" s="15" t="s">
        <v>17</v>
      </c>
      <c r="I34" s="15" t="s">
        <v>18</v>
      </c>
      <c r="J34" s="15" t="s">
        <v>19</v>
      </c>
      <c r="K34" s="15" t="s">
        <v>47</v>
      </c>
      <c r="L34" s="15" t="s">
        <v>20</v>
      </c>
      <c r="M34" s="15" t="s">
        <v>4</v>
      </c>
    </row>
    <row r="35" spans="1:13" ht="14.4" customHeight="1" x14ac:dyDescent="0.25">
      <c r="A35" s="13" t="s">
        <v>21</v>
      </c>
      <c r="B35" s="11" t="s">
        <v>109</v>
      </c>
      <c r="C35" s="11" t="s">
        <v>51</v>
      </c>
      <c r="D35" s="11" t="s">
        <v>92</v>
      </c>
      <c r="E35" s="13"/>
      <c r="F35" s="109" t="s">
        <v>103</v>
      </c>
      <c r="G35" s="11" t="s">
        <v>74</v>
      </c>
      <c r="H35" s="11" t="s">
        <v>66</v>
      </c>
      <c r="I35" s="11" t="s">
        <v>60</v>
      </c>
      <c r="J35" s="11" t="s">
        <v>33</v>
      </c>
      <c r="K35" s="11" t="s">
        <v>101</v>
      </c>
      <c r="L35" s="11" t="s">
        <v>70</v>
      </c>
      <c r="M35" s="16">
        <v>43435</v>
      </c>
    </row>
    <row r="36" spans="1:13" ht="14.4" customHeight="1" x14ac:dyDescent="0.25">
      <c r="A36" s="13" t="s">
        <v>22</v>
      </c>
      <c r="B36" s="23" t="s">
        <v>147</v>
      </c>
      <c r="C36" s="23" t="s">
        <v>145</v>
      </c>
      <c r="D36" s="23" t="s">
        <v>145</v>
      </c>
      <c r="E36" s="23" t="s">
        <v>48</v>
      </c>
      <c r="F36" s="23" t="s">
        <v>145</v>
      </c>
      <c r="G36" s="23" t="s">
        <v>145</v>
      </c>
      <c r="H36" s="23" t="s">
        <v>145</v>
      </c>
      <c r="I36" s="23" t="s">
        <v>149</v>
      </c>
      <c r="J36" s="23" t="s">
        <v>145</v>
      </c>
      <c r="K36" s="23" t="s">
        <v>145</v>
      </c>
      <c r="L36" s="23" t="s">
        <v>145</v>
      </c>
      <c r="M36" s="19"/>
    </row>
    <row r="37" spans="1:13" ht="14.4" customHeight="1" x14ac:dyDescent="0.25">
      <c r="A37" s="13" t="s">
        <v>23</v>
      </c>
      <c r="B37" s="19">
        <f>'par site'!B9</f>
        <v>82</v>
      </c>
      <c r="C37" s="19">
        <f>'par site'!B19</f>
        <v>68</v>
      </c>
      <c r="D37" s="19">
        <f>'par site'!B29</f>
        <v>0</v>
      </c>
      <c r="E37" s="19">
        <f>'par site'!B39</f>
        <v>0</v>
      </c>
      <c r="F37" s="19">
        <f>'par site'!B49</f>
        <v>30</v>
      </c>
      <c r="G37" s="19">
        <f>'par site'!B59</f>
        <v>18</v>
      </c>
      <c r="H37" s="19">
        <f>'par site'!B69</f>
        <v>98</v>
      </c>
      <c r="I37" s="19">
        <f>'par site'!B79</f>
        <v>43</v>
      </c>
      <c r="J37" s="19">
        <f>'par site'!B89</f>
        <v>219</v>
      </c>
      <c r="K37" s="19">
        <f>'par site'!B99</f>
        <v>4</v>
      </c>
      <c r="L37" s="19">
        <f>'par site'!B109</f>
        <v>82</v>
      </c>
      <c r="M37" s="33">
        <f>SUM(B37:L37)</f>
        <v>644</v>
      </c>
    </row>
    <row r="38" spans="1:13" ht="14.4" customHeight="1" x14ac:dyDescent="0.25">
      <c r="A38" s="13" t="s">
        <v>24</v>
      </c>
      <c r="B38" s="19">
        <f>'par site'!C9</f>
        <v>33</v>
      </c>
      <c r="C38" s="19">
        <f>'par site'!C19</f>
        <v>0</v>
      </c>
      <c r="D38" s="19">
        <f>'par site'!C29</f>
        <v>0</v>
      </c>
      <c r="E38" s="19">
        <f>'par site'!C39</f>
        <v>0</v>
      </c>
      <c r="F38" s="19">
        <f>'par site'!C49</f>
        <v>0</v>
      </c>
      <c r="G38" s="19">
        <f>'par site'!C59</f>
        <v>176</v>
      </c>
      <c r="H38" s="19">
        <f>'par site'!C69</f>
        <v>0</v>
      </c>
      <c r="I38" s="19">
        <f>'par site'!C79</f>
        <v>0</v>
      </c>
      <c r="J38" s="19">
        <f>'par site'!C89</f>
        <v>363</v>
      </c>
      <c r="K38" s="19">
        <f>'par site'!C99</f>
        <v>0</v>
      </c>
      <c r="L38" s="19">
        <f>'par site'!C109</f>
        <v>0</v>
      </c>
      <c r="M38" s="33">
        <f>SUM(B38:L38)</f>
        <v>572</v>
      </c>
    </row>
    <row r="39" spans="1:13" ht="14.4" customHeight="1" x14ac:dyDescent="0.25">
      <c r="A39" s="13" t="s">
        <v>25</v>
      </c>
      <c r="B39" s="19">
        <f>'par site'!D9</f>
        <v>84</v>
      </c>
      <c r="C39" s="19">
        <f>'par site'!D19</f>
        <v>0</v>
      </c>
      <c r="D39" s="19">
        <f>'par site'!D29</f>
        <v>0</v>
      </c>
      <c r="E39" s="19">
        <f>'par site'!D39</f>
        <v>0</v>
      </c>
      <c r="F39" s="19">
        <f>'par site'!D49</f>
        <v>0</v>
      </c>
      <c r="G39" s="19">
        <f>'par site'!D59</f>
        <v>4</v>
      </c>
      <c r="H39" s="19">
        <f>'par site'!D69</f>
        <v>0</v>
      </c>
      <c r="I39" s="19">
        <f>'par site'!D79</f>
        <v>0</v>
      </c>
      <c r="J39" s="19">
        <f>'par site'!D89</f>
        <v>26</v>
      </c>
      <c r="K39" s="19">
        <f>'par site'!D99</f>
        <v>0</v>
      </c>
      <c r="L39" s="19">
        <f>'par site'!D109</f>
        <v>0</v>
      </c>
      <c r="M39" s="33">
        <f>SUM(B39:L39)</f>
        <v>114</v>
      </c>
    </row>
    <row r="40" spans="1:13" ht="14.4" customHeight="1" x14ac:dyDescent="0.25">
      <c r="A40" s="13" t="s">
        <v>3</v>
      </c>
      <c r="B40" s="19" t="str">
        <f>'par site'!E9</f>
        <v>3 GA</v>
      </c>
      <c r="C40" s="19">
        <f>'par site'!E19</f>
        <v>0</v>
      </c>
      <c r="D40" s="23"/>
      <c r="E40" s="20" t="str">
        <f>'par site'!E39</f>
        <v xml:space="preserve"> </v>
      </c>
      <c r="F40" s="19" t="str">
        <f>'par site'!E49</f>
        <v xml:space="preserve"> </v>
      </c>
      <c r="G40" s="19" t="str">
        <f>'par site'!E59</f>
        <v>7GA</v>
      </c>
      <c r="H40" s="19">
        <f>'par site'!E69</f>
        <v>0</v>
      </c>
      <c r="I40" s="19">
        <f>'par site'!E79</f>
        <v>0</v>
      </c>
      <c r="J40" s="19" t="str">
        <f>'par site'!E89</f>
        <v>2 HC + 3GA</v>
      </c>
      <c r="K40" s="19" t="str">
        <f>'par site'!E99</f>
        <v>1 cormoran huppé</v>
      </c>
      <c r="L40" s="19" t="str">
        <f>'par site'!E109</f>
        <v>4 HC</v>
      </c>
      <c r="M40" s="19"/>
    </row>
    <row r="41" spans="1:13" ht="14.4" customHeight="1" x14ac:dyDescent="0.25"/>
    <row r="42" spans="1:13" ht="12" customHeight="1" x14ac:dyDescent="0.25"/>
    <row r="43" spans="1:13" ht="16.5" customHeight="1" x14ac:dyDescent="0.3">
      <c r="A43" s="210" t="s">
        <v>133</v>
      </c>
      <c r="B43" s="210"/>
      <c r="C43" s="24"/>
      <c r="D43" s="24"/>
      <c r="E43" s="24"/>
      <c r="F43" s="24"/>
    </row>
    <row r="44" spans="1:13" ht="14.4" customHeight="1" x14ac:dyDescent="0.25">
      <c r="A44" s="15" t="s">
        <v>14</v>
      </c>
      <c r="B44" s="15" t="s">
        <v>15</v>
      </c>
      <c r="C44" s="15" t="s">
        <v>26</v>
      </c>
      <c r="D44" s="8" t="s">
        <v>90</v>
      </c>
      <c r="E44" s="15" t="s">
        <v>157</v>
      </c>
      <c r="F44" s="8" t="s">
        <v>31</v>
      </c>
      <c r="G44" s="8" t="s">
        <v>71</v>
      </c>
      <c r="H44" s="15" t="s">
        <v>17</v>
      </c>
      <c r="I44" s="15" t="s">
        <v>18</v>
      </c>
      <c r="J44" s="15" t="s">
        <v>19</v>
      </c>
      <c r="K44" s="15" t="s">
        <v>36</v>
      </c>
      <c r="L44" s="15" t="s">
        <v>20</v>
      </c>
      <c r="M44" s="15" t="s">
        <v>4</v>
      </c>
    </row>
    <row r="45" spans="1:13" ht="14.4" customHeight="1" x14ac:dyDescent="0.25">
      <c r="A45" s="13" t="s">
        <v>21</v>
      </c>
      <c r="B45" s="11" t="s">
        <v>109</v>
      </c>
      <c r="C45" s="11" t="s">
        <v>51</v>
      </c>
      <c r="D45" s="11" t="s">
        <v>92</v>
      </c>
      <c r="E45" s="13" t="s">
        <v>159</v>
      </c>
      <c r="F45" s="109" t="s">
        <v>64</v>
      </c>
      <c r="G45" s="11" t="s">
        <v>74</v>
      </c>
      <c r="H45" s="11" t="s">
        <v>66</v>
      </c>
      <c r="I45" s="11" t="s">
        <v>60</v>
      </c>
      <c r="J45" s="11" t="s">
        <v>33</v>
      </c>
      <c r="K45" s="11" t="s">
        <v>101</v>
      </c>
      <c r="L45" s="11" t="s">
        <v>70</v>
      </c>
      <c r="M45" s="16">
        <v>43466</v>
      </c>
    </row>
    <row r="46" spans="1:13" ht="14.4" customHeight="1" x14ac:dyDescent="0.25">
      <c r="A46" s="13" t="s">
        <v>22</v>
      </c>
      <c r="B46" s="54">
        <v>43477</v>
      </c>
      <c r="C46" s="54">
        <v>43478</v>
      </c>
      <c r="D46" s="54">
        <v>43477</v>
      </c>
      <c r="E46" s="54">
        <v>43497</v>
      </c>
      <c r="F46" s="54">
        <v>43477</v>
      </c>
      <c r="G46" s="54">
        <v>43477</v>
      </c>
      <c r="H46" s="54">
        <v>43477</v>
      </c>
      <c r="I46" s="54">
        <v>43467</v>
      </c>
      <c r="J46" s="54">
        <v>43477</v>
      </c>
      <c r="K46" s="54">
        <v>43112</v>
      </c>
      <c r="L46" s="54">
        <v>43477</v>
      </c>
      <c r="M46" s="19"/>
    </row>
    <row r="47" spans="1:13" ht="14.4" customHeight="1" x14ac:dyDescent="0.25">
      <c r="A47" s="13" t="s">
        <v>23</v>
      </c>
      <c r="B47" s="19">
        <f>'par site'!B10</f>
        <v>112</v>
      </c>
      <c r="C47" s="19">
        <f>'par site'!B20</f>
        <v>113</v>
      </c>
      <c r="D47" s="19">
        <f>'par site'!B30</f>
        <v>0</v>
      </c>
      <c r="E47" s="19">
        <f>'par site'!B40</f>
        <v>30</v>
      </c>
      <c r="F47" s="19">
        <f>'par site'!B50</f>
        <v>18</v>
      </c>
      <c r="G47" s="19">
        <f>'par site'!B60</f>
        <v>23</v>
      </c>
      <c r="H47" s="19">
        <f>'par site'!B70</f>
        <v>42</v>
      </c>
      <c r="I47" s="19">
        <f>'par site'!B80</f>
        <v>30</v>
      </c>
      <c r="J47" s="19">
        <f>'par site'!B90</f>
        <v>275</v>
      </c>
      <c r="K47" s="19">
        <f>'par site'!B100</f>
        <v>4</v>
      </c>
      <c r="L47" s="19">
        <f>'par site'!B110</f>
        <v>78</v>
      </c>
      <c r="M47" s="33">
        <f>SUM(B47:L47)</f>
        <v>725</v>
      </c>
    </row>
    <row r="48" spans="1:13" ht="14.4" customHeight="1" x14ac:dyDescent="0.25">
      <c r="A48" s="13" t="s">
        <v>24</v>
      </c>
      <c r="B48" s="19">
        <f>'par site'!C10</f>
        <v>53</v>
      </c>
      <c r="C48" s="19">
        <f>'par site'!C20</f>
        <v>0</v>
      </c>
      <c r="D48" s="19">
        <f>'par site'!C30</f>
        <v>0</v>
      </c>
      <c r="E48" s="19">
        <f>'par site'!C40</f>
        <v>2</v>
      </c>
      <c r="F48" s="19">
        <f>'par site'!C50</f>
        <v>4</v>
      </c>
      <c r="G48" s="19">
        <f>'par site'!C60</f>
        <v>188</v>
      </c>
      <c r="H48" s="19">
        <f>'par site'!C70</f>
        <v>0</v>
      </c>
      <c r="I48" s="19">
        <f xml:space="preserve"> 'par site'!C80</f>
        <v>0</v>
      </c>
      <c r="J48" s="19">
        <f>'par site'!C90</f>
        <v>203</v>
      </c>
      <c r="K48" s="19">
        <f>'par site'!C100</f>
        <v>0</v>
      </c>
      <c r="L48" s="19">
        <f>'par site'!C110</f>
        <v>0</v>
      </c>
      <c r="M48" s="33">
        <f>SUM(B48:L48)</f>
        <v>450</v>
      </c>
    </row>
    <row r="49" spans="1:15" ht="14.4" customHeight="1" x14ac:dyDescent="0.25">
      <c r="A49" s="13" t="s">
        <v>25</v>
      </c>
      <c r="B49" s="19">
        <f>'par site'!D10</f>
        <v>22</v>
      </c>
      <c r="C49" s="19">
        <f>'par site'!D20</f>
        <v>0</v>
      </c>
      <c r="D49" s="19">
        <f>'par site'!D30</f>
        <v>0</v>
      </c>
      <c r="E49" s="19">
        <f>'par site'!D40</f>
        <v>4</v>
      </c>
      <c r="F49" s="19">
        <f>'par site'!D50</f>
        <v>2</v>
      </c>
      <c r="G49" s="19">
        <f>'par site'!D60</f>
        <v>2</v>
      </c>
      <c r="H49" s="19">
        <f>'par site'!D70</f>
        <v>0</v>
      </c>
      <c r="I49" s="19">
        <f>'par site'!D80</f>
        <v>0</v>
      </c>
      <c r="J49" s="19">
        <f>'par site'!D90</f>
        <v>32</v>
      </c>
      <c r="K49" s="19">
        <f>'par site'!D100</f>
        <v>0</v>
      </c>
      <c r="L49" s="19">
        <f>'par site'!D110</f>
        <v>0</v>
      </c>
      <c r="M49" s="33">
        <f>SUM(B49:L49)</f>
        <v>62</v>
      </c>
    </row>
    <row r="50" spans="1:15" ht="14.4" customHeight="1" x14ac:dyDescent="0.25">
      <c r="A50" s="13" t="s">
        <v>3</v>
      </c>
      <c r="B50" s="19">
        <f>'par site'!E10</f>
        <v>0</v>
      </c>
      <c r="C50" s="23">
        <f>'par site'!E20</f>
        <v>0</v>
      </c>
      <c r="D50" s="23">
        <f>'par site'!E30</f>
        <v>0</v>
      </c>
      <c r="E50" s="90" t="str">
        <f>'par site'!E40</f>
        <v>2 HC</v>
      </c>
      <c r="F50" s="19" t="str">
        <f>'par site'!E50</f>
        <v>1 HC</v>
      </c>
      <c r="G50" s="19" t="str">
        <f>'par site'!E60</f>
        <v>1HC + 5 GA</v>
      </c>
      <c r="H50" s="23">
        <f>'par site'!E70</f>
        <v>0</v>
      </c>
      <c r="I50" s="23">
        <f>'par site'!E80</f>
        <v>0</v>
      </c>
      <c r="J50" s="19" t="str">
        <f>'par site'!E90</f>
        <v>2 HC +13 GA</v>
      </c>
      <c r="K50" s="19">
        <f>'par site'!E100</f>
        <v>0</v>
      </c>
      <c r="L50" s="19" t="str">
        <f>'par site'!E110</f>
        <v>4 HC</v>
      </c>
      <c r="M50" s="19"/>
    </row>
    <row r="51" spans="1:15" ht="14.4" customHeight="1" x14ac:dyDescent="0.25">
      <c r="A51" s="56"/>
    </row>
    <row r="52" spans="1:15" ht="12" customHeight="1" x14ac:dyDescent="0.25"/>
    <row r="53" spans="1:15" ht="17.25" customHeight="1" x14ac:dyDescent="0.3">
      <c r="A53" s="211" t="s">
        <v>134</v>
      </c>
      <c r="B53" s="211"/>
      <c r="C53" s="24"/>
      <c r="D53" s="24"/>
      <c r="E53" s="24"/>
      <c r="F53" s="24"/>
    </row>
    <row r="54" spans="1:15" ht="14.4" customHeight="1" x14ac:dyDescent="0.25">
      <c r="A54" s="8" t="s">
        <v>14</v>
      </c>
      <c r="B54" s="8" t="s">
        <v>15</v>
      </c>
      <c r="C54" s="8" t="s">
        <v>26</v>
      </c>
      <c r="D54" s="8" t="s">
        <v>90</v>
      </c>
      <c r="E54" s="8" t="s">
        <v>157</v>
      </c>
      <c r="F54" s="8" t="s">
        <v>31</v>
      </c>
      <c r="G54" s="8" t="s">
        <v>71</v>
      </c>
      <c r="H54" s="8" t="s">
        <v>17</v>
      </c>
      <c r="I54" s="8" t="s">
        <v>18</v>
      </c>
      <c r="J54" s="8" t="s">
        <v>19</v>
      </c>
      <c r="K54" s="8" t="s">
        <v>47</v>
      </c>
      <c r="L54" s="8" t="s">
        <v>20</v>
      </c>
      <c r="M54" s="8" t="s">
        <v>4</v>
      </c>
    </row>
    <row r="55" spans="1:15" ht="13.5" customHeight="1" x14ac:dyDescent="0.25">
      <c r="A55" s="11" t="s">
        <v>21</v>
      </c>
      <c r="B55" s="11" t="s">
        <v>109</v>
      </c>
      <c r="C55" s="11" t="s">
        <v>51</v>
      </c>
      <c r="D55" s="11" t="s">
        <v>92</v>
      </c>
      <c r="E55" s="11" t="s">
        <v>158</v>
      </c>
      <c r="F55" s="109" t="s">
        <v>64</v>
      </c>
      <c r="G55" s="11" t="s">
        <v>74</v>
      </c>
      <c r="H55" s="11" t="s">
        <v>164</v>
      </c>
      <c r="I55" s="11" t="s">
        <v>60</v>
      </c>
      <c r="J55" s="11" t="s">
        <v>33</v>
      </c>
      <c r="K55" s="11" t="s">
        <v>101</v>
      </c>
      <c r="L55" s="11" t="s">
        <v>70</v>
      </c>
      <c r="M55" s="14">
        <v>43497</v>
      </c>
    </row>
    <row r="56" spans="1:15" ht="14.4" customHeight="1" x14ac:dyDescent="0.25">
      <c r="A56" s="13" t="s">
        <v>22</v>
      </c>
      <c r="B56" s="54">
        <v>43512</v>
      </c>
      <c r="C56" s="54">
        <v>43511</v>
      </c>
      <c r="D56" s="54">
        <v>43512</v>
      </c>
      <c r="E56" s="54">
        <v>43512</v>
      </c>
      <c r="F56" s="54">
        <v>43512</v>
      </c>
      <c r="G56" s="54">
        <v>43511</v>
      </c>
      <c r="H56" s="54">
        <v>43511</v>
      </c>
      <c r="I56" s="54">
        <v>43512</v>
      </c>
      <c r="J56" s="54">
        <v>43512</v>
      </c>
      <c r="K56" s="54">
        <v>43512</v>
      </c>
      <c r="L56" s="54">
        <v>43512</v>
      </c>
      <c r="M56" s="19"/>
    </row>
    <row r="57" spans="1:15" ht="14.4" customHeight="1" x14ac:dyDescent="0.25">
      <c r="A57" s="13" t="s">
        <v>23</v>
      </c>
      <c r="B57" s="19">
        <f>'par site'!B11</f>
        <v>58</v>
      </c>
      <c r="C57" s="19">
        <f>'par site'!B21</f>
        <v>38</v>
      </c>
      <c r="D57" s="19">
        <f>'par site'!B31</f>
        <v>19</v>
      </c>
      <c r="E57" s="19">
        <f>'par site'!B41</f>
        <v>9</v>
      </c>
      <c r="F57" s="19">
        <f>'par site'!B51</f>
        <v>57</v>
      </c>
      <c r="G57" s="19">
        <f>'par site'!B61</f>
        <v>15</v>
      </c>
      <c r="H57" s="19">
        <f>'par site'!B71</f>
        <v>19</v>
      </c>
      <c r="I57" s="19">
        <f>'par site'!B81</f>
        <v>50</v>
      </c>
      <c r="J57" s="19">
        <f>'par site'!B91</f>
        <v>156</v>
      </c>
      <c r="K57" s="19">
        <f>'par site'!B101</f>
        <v>4</v>
      </c>
      <c r="L57" s="19">
        <f>'par site'!B111</f>
        <v>164</v>
      </c>
      <c r="M57" s="33">
        <f>SUM(B57:L57)</f>
        <v>589</v>
      </c>
    </row>
    <row r="58" spans="1:15" ht="14.4" customHeight="1" x14ac:dyDescent="0.25">
      <c r="A58" s="13" t="s">
        <v>24</v>
      </c>
      <c r="B58" s="19">
        <f>'par site'!C11</f>
        <v>62</v>
      </c>
      <c r="C58" s="19">
        <f>'par site'!C21</f>
        <v>0</v>
      </c>
      <c r="D58" s="19">
        <f>'par site'!C31</f>
        <v>0</v>
      </c>
      <c r="E58" s="19">
        <f>'par site'!C41</f>
        <v>0</v>
      </c>
      <c r="F58" s="19">
        <f>'par site'!C51</f>
        <v>79</v>
      </c>
      <c r="G58" s="19">
        <f>'par site'!C61</f>
        <v>123</v>
      </c>
      <c r="H58" s="19">
        <f>'par site'!C71</f>
        <v>0</v>
      </c>
      <c r="I58" s="19">
        <f>'par site'!C81</f>
        <v>0</v>
      </c>
      <c r="J58" s="19">
        <f>'par site'!C91</f>
        <v>133</v>
      </c>
      <c r="K58" s="19">
        <f>'par site'!C101</f>
        <v>0</v>
      </c>
      <c r="L58" s="19">
        <f>'par site'!C111</f>
        <v>0</v>
      </c>
      <c r="M58" s="33">
        <f>SUM(B58:L58)</f>
        <v>397</v>
      </c>
    </row>
    <row r="59" spans="1:15" ht="14.4" customHeight="1" x14ac:dyDescent="0.25">
      <c r="A59" s="13" t="s">
        <v>25</v>
      </c>
      <c r="B59" s="19">
        <f>'par site'!D11</f>
        <v>17</v>
      </c>
      <c r="C59" s="19">
        <f>'par site'!D21</f>
        <v>0</v>
      </c>
      <c r="D59" s="23" t="s">
        <v>105</v>
      </c>
      <c r="E59" s="19">
        <f>'par site'!D41</f>
        <v>0</v>
      </c>
      <c r="F59" s="19">
        <f>'par site'!D51</f>
        <v>0</v>
      </c>
      <c r="G59" s="19">
        <f>'par site'!D61</f>
        <v>1</v>
      </c>
      <c r="H59" s="19">
        <f>'par site'!D71</f>
        <v>0</v>
      </c>
      <c r="I59" s="19">
        <f>'par site'!D81</f>
        <v>0</v>
      </c>
      <c r="J59" s="19">
        <f>'par site'!D91</f>
        <v>123</v>
      </c>
      <c r="K59" s="19">
        <f>'par site'!D101</f>
        <v>0</v>
      </c>
      <c r="L59" s="19">
        <f>'par site'!D111</f>
        <v>0</v>
      </c>
      <c r="M59" s="33">
        <f>SUM(B59:L59)</f>
        <v>141</v>
      </c>
    </row>
    <row r="60" spans="1:15" ht="14.4" customHeight="1" x14ac:dyDescent="0.25">
      <c r="A60" s="13" t="s">
        <v>3</v>
      </c>
      <c r="B60" s="19" t="str">
        <f>'par site'!E11</f>
        <v>1 GA</v>
      </c>
      <c r="C60" s="19">
        <f>'par site'!E21</f>
        <v>0</v>
      </c>
      <c r="D60" s="23">
        <f>'par site'!E31</f>
        <v>0</v>
      </c>
      <c r="E60" s="19" t="str">
        <f>'par site'!E41</f>
        <v>1 HC + 3 GA</v>
      </c>
      <c r="F60" s="19">
        <f>'par site'!E51</f>
        <v>0</v>
      </c>
      <c r="G60" s="23"/>
      <c r="H60" s="19">
        <f>'par site'!E71</f>
        <v>0</v>
      </c>
      <c r="I60" s="19">
        <f>'par site'!E81</f>
        <v>0</v>
      </c>
      <c r="J60" s="19" t="str">
        <f>'par site'!E91</f>
        <v>12 HC + 2 GA</v>
      </c>
      <c r="K60" s="19">
        <f>'par site'!E101</f>
        <v>0</v>
      </c>
      <c r="L60" s="19" t="str">
        <f>'par site'!E111</f>
        <v>8 HC</v>
      </c>
      <c r="M60" s="19"/>
    </row>
    <row r="61" spans="1:15" ht="14.4" customHeight="1" x14ac:dyDescent="0.2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</row>
    <row r="62" spans="1:15" ht="12" customHeight="1" x14ac:dyDescent="0.2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</row>
    <row r="63" spans="1:15" ht="17.25" customHeight="1" x14ac:dyDescent="0.3">
      <c r="A63" s="212" t="s">
        <v>135</v>
      </c>
      <c r="B63" s="212"/>
      <c r="C63" s="212"/>
      <c r="D63" s="212"/>
      <c r="E63" s="212"/>
      <c r="F63" s="212"/>
      <c r="G63" s="92"/>
    </row>
    <row r="64" spans="1:15" ht="14.4" customHeight="1" x14ac:dyDescent="0.25">
      <c r="A64" s="15" t="s">
        <v>14</v>
      </c>
      <c r="B64" s="15" t="s">
        <v>15</v>
      </c>
      <c r="C64" s="15" t="s">
        <v>26</v>
      </c>
      <c r="D64" s="8" t="s">
        <v>90</v>
      </c>
      <c r="E64" s="15" t="s">
        <v>157</v>
      </c>
      <c r="F64" s="8" t="s">
        <v>31</v>
      </c>
      <c r="G64" s="8" t="s">
        <v>71</v>
      </c>
      <c r="H64" s="15" t="s">
        <v>17</v>
      </c>
      <c r="I64" s="15" t="s">
        <v>18</v>
      </c>
      <c r="J64" s="15" t="s">
        <v>19</v>
      </c>
      <c r="K64" s="15" t="s">
        <v>44</v>
      </c>
      <c r="L64" s="15" t="s">
        <v>20</v>
      </c>
      <c r="M64" s="15" t="s">
        <v>4</v>
      </c>
    </row>
    <row r="65" spans="1:15" ht="14.4" customHeight="1" x14ac:dyDescent="0.25">
      <c r="A65" s="13" t="s">
        <v>21</v>
      </c>
      <c r="B65" s="11" t="s">
        <v>109</v>
      </c>
      <c r="C65" s="11" t="s">
        <v>51</v>
      </c>
      <c r="D65" s="11" t="s">
        <v>92</v>
      </c>
      <c r="E65" s="11" t="s">
        <v>158</v>
      </c>
      <c r="F65" s="109" t="s">
        <v>64</v>
      </c>
      <c r="G65" s="11" t="s">
        <v>74</v>
      </c>
      <c r="H65" s="11" t="s">
        <v>164</v>
      </c>
      <c r="I65" s="11" t="s">
        <v>60</v>
      </c>
      <c r="J65" s="11" t="s">
        <v>33</v>
      </c>
      <c r="K65" s="13" t="s">
        <v>108</v>
      </c>
      <c r="L65" s="11" t="s">
        <v>70</v>
      </c>
      <c r="M65" s="16">
        <v>43525</v>
      </c>
    </row>
    <row r="66" spans="1:15" ht="14.4" customHeight="1" x14ac:dyDescent="0.25">
      <c r="A66" s="13" t="s">
        <v>22</v>
      </c>
      <c r="B66" s="54">
        <v>43540</v>
      </c>
      <c r="C66" s="54">
        <v>43540</v>
      </c>
      <c r="D66" s="54">
        <v>43540</v>
      </c>
      <c r="E66" s="54">
        <v>43542</v>
      </c>
      <c r="F66" s="54">
        <v>43540</v>
      </c>
      <c r="G66" s="54">
        <v>43540</v>
      </c>
      <c r="H66" s="54">
        <v>43543</v>
      </c>
      <c r="I66" s="54">
        <v>43540</v>
      </c>
      <c r="J66" s="54">
        <v>43540</v>
      </c>
      <c r="K66" s="54">
        <v>43540</v>
      </c>
      <c r="L66" s="54">
        <v>43540</v>
      </c>
      <c r="M66" s="19"/>
    </row>
    <row r="67" spans="1:15" ht="14.4" customHeight="1" x14ac:dyDescent="0.25">
      <c r="A67" s="13" t="s">
        <v>23</v>
      </c>
      <c r="B67" s="19">
        <f>'par site'!B12</f>
        <v>35</v>
      </c>
      <c r="C67" s="19">
        <f>'par site'!B22</f>
        <v>44</v>
      </c>
      <c r="D67" s="19">
        <f>'par site'!B32</f>
        <v>19</v>
      </c>
      <c r="E67" s="19">
        <f>'par site'!B42</f>
        <v>23</v>
      </c>
      <c r="F67" s="19">
        <f>'par site'!B52</f>
        <v>7</v>
      </c>
      <c r="G67" s="19">
        <f>'par site'!B62</f>
        <v>9</v>
      </c>
      <c r="H67" s="19">
        <f>'par site'!B72</f>
        <v>21</v>
      </c>
      <c r="I67" s="19">
        <f>'par site'!B82</f>
        <v>59</v>
      </c>
      <c r="J67" s="19">
        <f>'par site'!B92</f>
        <v>110</v>
      </c>
      <c r="K67" s="19">
        <f>'par site'!B102</f>
        <v>1</v>
      </c>
      <c r="L67" s="19">
        <f>'par site'!B112</f>
        <v>44</v>
      </c>
      <c r="M67" s="33">
        <f>SUM(B67:L67)</f>
        <v>372</v>
      </c>
    </row>
    <row r="68" spans="1:15" ht="14.4" customHeight="1" x14ac:dyDescent="0.25">
      <c r="A68" s="13" t="s">
        <v>24</v>
      </c>
      <c r="B68" s="19">
        <f>'par site'!C12</f>
        <v>82</v>
      </c>
      <c r="C68" s="19">
        <f>'par site'!C22</f>
        <v>0</v>
      </c>
      <c r="D68" s="19">
        <f>'par site'!C32</f>
        <v>0</v>
      </c>
      <c r="E68" s="19">
        <f>'par site'!C42</f>
        <v>0</v>
      </c>
      <c r="F68" s="19">
        <f>'par site'!C52</f>
        <v>98</v>
      </c>
      <c r="G68" s="19">
        <f>'par site'!C62</f>
        <v>160</v>
      </c>
      <c r="H68" s="19">
        <f>'par site'!C72</f>
        <v>0</v>
      </c>
      <c r="I68" s="19">
        <f>'par site'!C82</f>
        <v>0</v>
      </c>
      <c r="J68" s="19">
        <f>'par site'!C92</f>
        <v>254</v>
      </c>
      <c r="K68" s="19">
        <f>'par site'!C102</f>
        <v>0</v>
      </c>
      <c r="L68" s="19">
        <f>'par site'!C112</f>
        <v>0</v>
      </c>
      <c r="M68" s="33">
        <f>SUM(B68:L68)</f>
        <v>594</v>
      </c>
    </row>
    <row r="69" spans="1:15" ht="14.4" customHeight="1" x14ac:dyDescent="0.25">
      <c r="A69" s="13" t="s">
        <v>25</v>
      </c>
      <c r="B69" s="19">
        <f>'par site'!D12</f>
        <v>22</v>
      </c>
      <c r="C69" s="19">
        <f>'par site'!D22</f>
        <v>0</v>
      </c>
      <c r="D69" s="19">
        <f>'par site'!D32</f>
        <v>0</v>
      </c>
      <c r="E69" s="19">
        <f>'par site'!D42</f>
        <v>0</v>
      </c>
      <c r="F69" s="19">
        <f>'par site'!D52</f>
        <v>0</v>
      </c>
      <c r="G69" s="19">
        <f>'par site'!D62</f>
        <v>4</v>
      </c>
      <c r="H69" s="19">
        <f>'par site'!D72</f>
        <v>0</v>
      </c>
      <c r="I69" s="19">
        <f>'par site'!D82</f>
        <v>0</v>
      </c>
      <c r="J69" s="19">
        <f>'par site'!D92</f>
        <v>43</v>
      </c>
      <c r="K69" s="19">
        <f>'par site'!D102</f>
        <v>0</v>
      </c>
      <c r="L69" s="19">
        <f>'par site'!D112</f>
        <v>0</v>
      </c>
      <c r="M69" s="33">
        <f>SUM(B69:L69)</f>
        <v>69</v>
      </c>
    </row>
    <row r="70" spans="1:15" ht="14.4" customHeight="1" x14ac:dyDescent="0.25">
      <c r="A70" s="13" t="s">
        <v>3</v>
      </c>
      <c r="B70" s="19">
        <f>'par site'!E12</f>
        <v>0</v>
      </c>
      <c r="C70" s="19">
        <f xml:space="preserve"> 'par site'!E22</f>
        <v>0</v>
      </c>
      <c r="D70" s="19">
        <f>'par site'!E32</f>
        <v>0</v>
      </c>
      <c r="E70" s="19" t="str">
        <f>'par site'!E42</f>
        <v xml:space="preserve"> </v>
      </c>
      <c r="F70" s="19">
        <f>'par site'!E52</f>
        <v>0</v>
      </c>
      <c r="G70" s="19" t="str">
        <f>'par site'!E62</f>
        <v xml:space="preserve">1HC </v>
      </c>
      <c r="H70" s="19">
        <f>'par site'!E72</f>
        <v>0</v>
      </c>
      <c r="I70" s="19">
        <f>'par site'!E82</f>
        <v>0</v>
      </c>
      <c r="J70" s="19" t="str">
        <f>'par site'!E92</f>
        <v>20 HC + 1 GA</v>
      </c>
      <c r="K70" s="19">
        <f>'par site'!E102</f>
        <v>0</v>
      </c>
      <c r="L70" s="19" t="str">
        <f>'par site'!E112</f>
        <v>14 HC</v>
      </c>
      <c r="M70" s="19"/>
    </row>
    <row r="71" spans="1:15" ht="15" customHeight="1" x14ac:dyDescent="0.2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194"/>
      <c r="O71" s="194"/>
    </row>
    <row r="72" spans="1:15" ht="15" customHeight="1" x14ac:dyDescent="0.25"/>
    <row r="74" spans="1:15" ht="17.399999999999999" x14ac:dyDescent="0.3">
      <c r="A74" s="196" t="s">
        <v>137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81" spans="10:10" ht="13.8" x14ac:dyDescent="0.25">
      <c r="J81" s="91"/>
    </row>
  </sheetData>
  <mergeCells count="12">
    <mergeCell ref="A2:O2"/>
    <mergeCell ref="A13:B13"/>
    <mergeCell ref="A23:B23"/>
    <mergeCell ref="A33:B33"/>
    <mergeCell ref="A3:B3"/>
    <mergeCell ref="A74:O74"/>
    <mergeCell ref="A71:O71"/>
    <mergeCell ref="A43:B43"/>
    <mergeCell ref="A53:B53"/>
    <mergeCell ref="A61:O61"/>
    <mergeCell ref="A62:O62"/>
    <mergeCell ref="A63:F63"/>
  </mergeCells>
  <phoneticPr fontId="0" type="noConversion"/>
  <pageMargins left="0.68" right="0" top="0.78740157480314965" bottom="0.78740157480314965" header="0.54" footer="0.51181102362204722"/>
  <pageSetup paperSize="9" scale="49" fitToHeight="2" orientation="portrait" horizontalDpi="300" verticalDpi="300" r:id="rId1"/>
  <headerFooter alignWithMargins="0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2"/>
  <sheetViews>
    <sheetView tabSelected="1" topLeftCell="A251" zoomScale="75" zoomScaleNormal="100" workbookViewId="0">
      <selection activeCell="C266" sqref="C266"/>
    </sheetView>
  </sheetViews>
  <sheetFormatPr baseColWidth="10" defaultRowHeight="13.2" x14ac:dyDescent="0.25"/>
  <sheetData>
    <row r="1" spans="1:4" ht="14.1" customHeight="1" x14ac:dyDescent="0.25"/>
    <row r="2" spans="1:4" ht="14.1" customHeight="1" thickBot="1" x14ac:dyDescent="0.3"/>
    <row r="3" spans="1:4" ht="14.25" customHeight="1" thickTop="1" x14ac:dyDescent="0.3">
      <c r="A3" s="214" t="s">
        <v>29</v>
      </c>
      <c r="B3" s="215"/>
      <c r="C3" s="215"/>
      <c r="D3" s="216"/>
    </row>
    <row r="4" spans="1:4" ht="14.1" customHeight="1" x14ac:dyDescent="0.25">
      <c r="A4" s="28" t="s">
        <v>27</v>
      </c>
      <c r="B4" s="7" t="s">
        <v>23</v>
      </c>
      <c r="C4" s="7" t="s">
        <v>1</v>
      </c>
      <c r="D4" s="25" t="s">
        <v>28</v>
      </c>
    </row>
    <row r="5" spans="1:4" ht="14.1" customHeight="1" x14ac:dyDescent="0.25">
      <c r="A5" s="26">
        <v>37895</v>
      </c>
      <c r="B5" s="29">
        <v>71</v>
      </c>
      <c r="C5" s="29">
        <v>574</v>
      </c>
      <c r="D5" s="29">
        <v>87</v>
      </c>
    </row>
    <row r="6" spans="1:4" ht="14.1" customHeight="1" x14ac:dyDescent="0.25">
      <c r="A6" s="26">
        <v>37926</v>
      </c>
      <c r="B6" s="29">
        <v>273</v>
      </c>
      <c r="C6" s="29">
        <v>565</v>
      </c>
      <c r="D6" s="30">
        <v>161</v>
      </c>
    </row>
    <row r="7" spans="1:4" ht="14.1" customHeight="1" x14ac:dyDescent="0.25">
      <c r="A7" s="26">
        <v>37956</v>
      </c>
      <c r="B7" s="29">
        <v>360</v>
      </c>
      <c r="C7" s="29">
        <v>574</v>
      </c>
      <c r="D7" s="30">
        <v>146</v>
      </c>
    </row>
    <row r="8" spans="1:4" ht="14.1" customHeight="1" x14ac:dyDescent="0.25">
      <c r="A8" s="26">
        <v>37987</v>
      </c>
      <c r="B8" s="29">
        <v>383</v>
      </c>
      <c r="C8" s="29">
        <v>543</v>
      </c>
      <c r="D8" s="30">
        <v>220</v>
      </c>
    </row>
    <row r="9" spans="1:4" ht="14.1" customHeight="1" x14ac:dyDescent="0.25">
      <c r="A9" s="26">
        <v>38018</v>
      </c>
      <c r="B9" s="84">
        <v>398</v>
      </c>
      <c r="C9" s="29">
        <v>598</v>
      </c>
      <c r="D9" s="30">
        <v>102</v>
      </c>
    </row>
    <row r="10" spans="1:4" ht="14.1" customHeight="1" thickBot="1" x14ac:dyDescent="0.3">
      <c r="A10" s="27">
        <v>38049</v>
      </c>
      <c r="B10" s="31">
        <v>292</v>
      </c>
      <c r="C10" s="31">
        <v>465</v>
      </c>
      <c r="D10" s="32">
        <v>112</v>
      </c>
    </row>
    <row r="11" spans="1:4" ht="14.1" customHeight="1" thickTop="1" x14ac:dyDescent="0.25">
      <c r="A11" s="55"/>
      <c r="B11" s="1"/>
      <c r="C11" s="1"/>
      <c r="D11" s="1"/>
    </row>
    <row r="12" spans="1:4" ht="14.1" customHeight="1" x14ac:dyDescent="0.25">
      <c r="A12" s="55"/>
      <c r="B12" s="1"/>
      <c r="C12" s="1"/>
      <c r="D12" s="1"/>
    </row>
    <row r="13" spans="1:4" ht="14.1" customHeight="1" x14ac:dyDescent="0.25">
      <c r="A13" s="55"/>
      <c r="B13" s="1"/>
      <c r="C13" s="1"/>
      <c r="D13" s="1"/>
    </row>
    <row r="14" spans="1:4" ht="14.1" customHeight="1" x14ac:dyDescent="0.25">
      <c r="A14" s="55"/>
      <c r="B14" s="1"/>
      <c r="C14" s="1"/>
      <c r="D14" s="1"/>
    </row>
    <row r="15" spans="1:4" ht="14.1" customHeight="1" x14ac:dyDescent="0.25">
      <c r="A15" s="55"/>
      <c r="B15" s="1"/>
      <c r="C15" s="1"/>
      <c r="D15" s="1"/>
    </row>
    <row r="16" spans="1:4" ht="14.1" customHeight="1" x14ac:dyDescent="0.25">
      <c r="A16" s="55"/>
      <c r="B16" s="1"/>
      <c r="C16" s="1"/>
      <c r="D16" s="1"/>
    </row>
    <row r="17" spans="1:4" ht="14.1" customHeight="1" x14ac:dyDescent="0.25">
      <c r="A17" s="55"/>
      <c r="B17" s="1"/>
      <c r="C17" s="1"/>
      <c r="D17" s="1"/>
    </row>
    <row r="18" spans="1:4" ht="14.1" customHeight="1" x14ac:dyDescent="0.25">
      <c r="A18" s="55"/>
      <c r="B18" s="1"/>
      <c r="C18" s="1"/>
      <c r="D18" s="1"/>
    </row>
    <row r="19" spans="1:4" ht="14.1" customHeight="1" x14ac:dyDescent="0.25"/>
    <row r="20" spans="1:4" ht="14.1" customHeight="1" thickBot="1" x14ac:dyDescent="0.3"/>
    <row r="21" spans="1:4" ht="15" customHeight="1" thickTop="1" x14ac:dyDescent="0.3">
      <c r="A21" s="214" t="s">
        <v>32</v>
      </c>
      <c r="B21" s="215"/>
      <c r="C21" s="215"/>
      <c r="D21" s="216"/>
    </row>
    <row r="22" spans="1:4" ht="14.1" customHeight="1" x14ac:dyDescent="0.25">
      <c r="A22" s="28" t="s">
        <v>27</v>
      </c>
      <c r="B22" s="7" t="s">
        <v>23</v>
      </c>
      <c r="C22" s="7" t="s">
        <v>1</v>
      </c>
      <c r="D22" s="25" t="s">
        <v>28</v>
      </c>
    </row>
    <row r="23" spans="1:4" ht="14.1" customHeight="1" x14ac:dyDescent="0.25">
      <c r="A23" s="26">
        <v>38261</v>
      </c>
      <c r="B23" s="29">
        <v>201</v>
      </c>
      <c r="C23" s="29">
        <v>683</v>
      </c>
      <c r="D23" s="30">
        <v>164</v>
      </c>
    </row>
    <row r="24" spans="1:4" ht="14.1" customHeight="1" x14ac:dyDescent="0.25">
      <c r="A24" s="26">
        <v>38292</v>
      </c>
      <c r="B24" s="29">
        <v>461</v>
      </c>
      <c r="C24" s="29">
        <v>844</v>
      </c>
      <c r="D24" s="30">
        <v>214</v>
      </c>
    </row>
    <row r="25" spans="1:4" ht="14.1" customHeight="1" x14ac:dyDescent="0.25">
      <c r="A25" s="26">
        <v>38322</v>
      </c>
      <c r="B25" s="29">
        <v>299</v>
      </c>
      <c r="C25" s="29">
        <v>464</v>
      </c>
      <c r="D25" s="30">
        <v>104</v>
      </c>
    </row>
    <row r="26" spans="1:4" ht="14.1" customHeight="1" x14ac:dyDescent="0.25">
      <c r="A26" s="26">
        <v>38353</v>
      </c>
      <c r="B26" s="29">
        <v>581</v>
      </c>
      <c r="C26" s="29">
        <v>563</v>
      </c>
      <c r="D26" s="30">
        <v>60</v>
      </c>
    </row>
    <row r="27" spans="1:4" ht="14.1" customHeight="1" x14ac:dyDescent="0.25">
      <c r="A27" s="26">
        <v>38384</v>
      </c>
      <c r="B27" s="29">
        <v>155</v>
      </c>
      <c r="C27" s="29">
        <v>379</v>
      </c>
      <c r="D27" s="30">
        <v>57</v>
      </c>
    </row>
    <row r="28" spans="1:4" ht="14.1" customHeight="1" thickBot="1" x14ac:dyDescent="0.3">
      <c r="A28" s="27">
        <v>38414</v>
      </c>
      <c r="B28" s="31">
        <v>134</v>
      </c>
      <c r="C28" s="31">
        <v>313</v>
      </c>
      <c r="D28" s="32">
        <v>118</v>
      </c>
    </row>
    <row r="29" spans="1:4" ht="15" customHeight="1" thickTop="1" x14ac:dyDescent="0.25"/>
    <row r="30" spans="1:4" ht="15" customHeight="1" x14ac:dyDescent="0.25"/>
    <row r="31" spans="1:4" ht="15" customHeight="1" x14ac:dyDescent="0.3">
      <c r="A31" s="223"/>
      <c r="B31" s="223"/>
      <c r="C31" s="223"/>
      <c r="D31" s="223"/>
    </row>
    <row r="32" spans="1:4" ht="15" customHeight="1" x14ac:dyDescent="0.3">
      <c r="A32" s="82"/>
      <c r="B32" s="82"/>
      <c r="C32" s="82"/>
      <c r="D32" s="82"/>
    </row>
    <row r="33" spans="1:4" ht="15" customHeight="1" x14ac:dyDescent="0.3">
      <c r="A33" s="82"/>
      <c r="B33" s="82"/>
      <c r="C33" s="82"/>
      <c r="D33" s="82"/>
    </row>
    <row r="34" spans="1:4" ht="15" customHeight="1" x14ac:dyDescent="0.3">
      <c r="A34" s="82"/>
      <c r="B34" s="82"/>
      <c r="C34" s="82"/>
      <c r="D34" s="82"/>
    </row>
    <row r="35" spans="1:4" ht="15" customHeight="1" x14ac:dyDescent="0.3">
      <c r="A35" s="82"/>
      <c r="B35" s="82"/>
      <c r="C35" s="82"/>
      <c r="D35" s="82"/>
    </row>
    <row r="36" spans="1:4" ht="15" customHeight="1" x14ac:dyDescent="0.3">
      <c r="A36" s="82"/>
      <c r="B36" s="82"/>
      <c r="C36" s="82"/>
      <c r="D36" s="82"/>
    </row>
    <row r="37" spans="1:4" ht="15" customHeight="1" x14ac:dyDescent="0.3">
      <c r="A37" s="82"/>
      <c r="B37" s="82"/>
      <c r="C37" s="82"/>
      <c r="D37" s="82"/>
    </row>
    <row r="38" spans="1:4" ht="15" customHeight="1" x14ac:dyDescent="0.25">
      <c r="A38" s="1"/>
    </row>
    <row r="42" spans="1:4" ht="13.8" thickBot="1" x14ac:dyDescent="0.3"/>
    <row r="43" spans="1:4" ht="16.2" thickTop="1" x14ac:dyDescent="0.3">
      <c r="A43" s="214" t="s">
        <v>35</v>
      </c>
      <c r="B43" s="215"/>
      <c r="C43" s="215"/>
      <c r="D43" s="216"/>
    </row>
    <row r="44" spans="1:4" x14ac:dyDescent="0.25">
      <c r="A44" s="28" t="s">
        <v>27</v>
      </c>
      <c r="B44" s="7" t="s">
        <v>23</v>
      </c>
      <c r="C44" s="7" t="s">
        <v>1</v>
      </c>
      <c r="D44" s="25" t="s">
        <v>28</v>
      </c>
    </row>
    <row r="45" spans="1:4" x14ac:dyDescent="0.25">
      <c r="A45" s="26">
        <v>38626</v>
      </c>
      <c r="B45" s="29">
        <v>244</v>
      </c>
      <c r="C45" s="29">
        <v>920</v>
      </c>
      <c r="D45" s="30">
        <v>218</v>
      </c>
    </row>
    <row r="46" spans="1:4" x14ac:dyDescent="0.25">
      <c r="A46" s="26">
        <v>38657</v>
      </c>
      <c r="B46" s="29">
        <v>477</v>
      </c>
      <c r="C46" s="29">
        <v>718</v>
      </c>
      <c r="D46" s="30">
        <v>207</v>
      </c>
    </row>
    <row r="47" spans="1:4" x14ac:dyDescent="0.25">
      <c r="A47" s="26">
        <v>38687</v>
      </c>
      <c r="B47" s="29">
        <v>298</v>
      </c>
      <c r="C47" s="29">
        <v>424</v>
      </c>
      <c r="D47" s="30">
        <v>165</v>
      </c>
    </row>
    <row r="48" spans="1:4" x14ac:dyDescent="0.25">
      <c r="A48" s="26">
        <v>38718</v>
      </c>
      <c r="B48" s="29">
        <v>446</v>
      </c>
      <c r="C48" s="29">
        <v>351</v>
      </c>
      <c r="D48" s="30">
        <v>116</v>
      </c>
    </row>
    <row r="49" spans="1:4" x14ac:dyDescent="0.25">
      <c r="A49" s="26">
        <v>38749</v>
      </c>
      <c r="B49" s="29">
        <v>499</v>
      </c>
      <c r="C49" s="29">
        <v>335</v>
      </c>
      <c r="D49" s="30">
        <v>103</v>
      </c>
    </row>
    <row r="50" spans="1:4" ht="13.8" thickBot="1" x14ac:dyDescent="0.3">
      <c r="A50" s="27">
        <v>38779</v>
      </c>
      <c r="B50" s="31">
        <v>429</v>
      </c>
      <c r="C50" s="31">
        <v>378</v>
      </c>
      <c r="D50" s="32">
        <v>47</v>
      </c>
    </row>
    <row r="51" spans="1:4" ht="13.8" thickTop="1" x14ac:dyDescent="0.25"/>
    <row r="62" spans="1:4" ht="13.8" thickBot="1" x14ac:dyDescent="0.3"/>
    <row r="63" spans="1:4" ht="16.2" thickTop="1" x14ac:dyDescent="0.3">
      <c r="A63" s="217" t="s">
        <v>45</v>
      </c>
      <c r="B63" s="218"/>
      <c r="C63" s="218"/>
      <c r="D63" s="219"/>
    </row>
    <row r="64" spans="1:4" x14ac:dyDescent="0.25">
      <c r="A64" s="28" t="s">
        <v>27</v>
      </c>
      <c r="B64" s="7" t="s">
        <v>23</v>
      </c>
      <c r="C64" s="7" t="s">
        <v>1</v>
      </c>
      <c r="D64" s="25" t="s">
        <v>28</v>
      </c>
    </row>
    <row r="65" spans="1:4" x14ac:dyDescent="0.25">
      <c r="A65" s="59">
        <v>38961</v>
      </c>
      <c r="B65" s="29">
        <v>6</v>
      </c>
      <c r="C65" s="29">
        <v>526</v>
      </c>
      <c r="D65" s="30">
        <v>241</v>
      </c>
    </row>
    <row r="66" spans="1:4" x14ac:dyDescent="0.25">
      <c r="A66" s="26">
        <v>38991</v>
      </c>
      <c r="B66" s="29">
        <v>215</v>
      </c>
      <c r="C66" s="29">
        <v>679</v>
      </c>
      <c r="D66" s="30">
        <v>231</v>
      </c>
    </row>
    <row r="67" spans="1:4" x14ac:dyDescent="0.25">
      <c r="A67" s="26">
        <v>39022</v>
      </c>
      <c r="B67" s="29">
        <v>439</v>
      </c>
      <c r="C67" s="29">
        <v>752</v>
      </c>
      <c r="D67" s="30">
        <v>239</v>
      </c>
    </row>
    <row r="68" spans="1:4" x14ac:dyDescent="0.25">
      <c r="A68" s="26">
        <v>39052</v>
      </c>
      <c r="B68" s="29">
        <v>482</v>
      </c>
      <c r="C68" s="29">
        <v>709</v>
      </c>
      <c r="D68" s="30">
        <v>229</v>
      </c>
    </row>
    <row r="69" spans="1:4" x14ac:dyDescent="0.25">
      <c r="A69" s="26">
        <v>39083</v>
      </c>
      <c r="B69" s="29">
        <v>558</v>
      </c>
      <c r="C69" s="29">
        <v>581</v>
      </c>
      <c r="D69" s="30">
        <v>176</v>
      </c>
    </row>
    <row r="70" spans="1:4" x14ac:dyDescent="0.25">
      <c r="A70" s="26">
        <v>39114</v>
      </c>
      <c r="B70" s="29">
        <v>572</v>
      </c>
      <c r="C70" s="29">
        <v>371</v>
      </c>
      <c r="D70" s="30">
        <v>135</v>
      </c>
    </row>
    <row r="71" spans="1:4" ht="13.8" thickBot="1" x14ac:dyDescent="0.3">
      <c r="A71" s="27">
        <v>39144</v>
      </c>
      <c r="B71" s="110">
        <v>520</v>
      </c>
      <c r="C71" s="31">
        <v>418</v>
      </c>
      <c r="D71" s="32">
        <v>128</v>
      </c>
    </row>
    <row r="72" spans="1:4" ht="13.8" thickTop="1" x14ac:dyDescent="0.25">
      <c r="A72" s="55"/>
      <c r="B72" s="1"/>
      <c r="C72" s="1"/>
      <c r="D72" s="1"/>
    </row>
    <row r="73" spans="1:4" x14ac:dyDescent="0.25">
      <c r="A73" s="55"/>
      <c r="B73" s="1"/>
      <c r="C73" s="1"/>
      <c r="D73" s="1"/>
    </row>
    <row r="74" spans="1:4" x14ac:dyDescent="0.25">
      <c r="A74" s="55"/>
      <c r="B74" s="1"/>
      <c r="C74" s="1"/>
      <c r="D74" s="1"/>
    </row>
    <row r="75" spans="1:4" x14ac:dyDescent="0.25">
      <c r="A75" s="55"/>
      <c r="B75" s="1"/>
      <c r="C75" s="1"/>
      <c r="D75" s="1"/>
    </row>
    <row r="76" spans="1:4" x14ac:dyDescent="0.25">
      <c r="A76" s="55"/>
      <c r="B76" s="1"/>
      <c r="C76" s="1"/>
      <c r="D76" s="1"/>
    </row>
    <row r="77" spans="1:4" x14ac:dyDescent="0.25">
      <c r="A77" s="55"/>
      <c r="B77" s="1"/>
      <c r="C77" s="1"/>
      <c r="D77" s="1"/>
    </row>
    <row r="78" spans="1:4" x14ac:dyDescent="0.25">
      <c r="A78" s="55"/>
      <c r="B78" s="1"/>
      <c r="C78" s="1"/>
      <c r="D78" s="1"/>
    </row>
    <row r="79" spans="1:4" x14ac:dyDescent="0.25">
      <c r="A79" s="55"/>
      <c r="B79" s="1"/>
      <c r="C79" s="1"/>
      <c r="D79" s="1"/>
    </row>
    <row r="80" spans="1:4" x14ac:dyDescent="0.25">
      <c r="A80" s="55"/>
      <c r="B80" s="1"/>
      <c r="C80" s="1"/>
      <c r="D80" s="1"/>
    </row>
    <row r="81" spans="1:7" x14ac:dyDescent="0.25">
      <c r="A81" s="55"/>
      <c r="B81" s="1"/>
      <c r="C81" s="1"/>
      <c r="D81" s="1"/>
    </row>
    <row r="82" spans="1:7" x14ac:dyDescent="0.25">
      <c r="A82" s="55"/>
      <c r="B82" s="1"/>
      <c r="C82" s="1"/>
      <c r="D82" s="1"/>
    </row>
    <row r="83" spans="1:7" ht="13.8" thickBot="1" x14ac:dyDescent="0.3">
      <c r="A83" s="55"/>
      <c r="B83" s="1"/>
      <c r="C83" s="1"/>
      <c r="D83" s="1"/>
    </row>
    <row r="84" spans="1:7" ht="16.2" thickTop="1" x14ac:dyDescent="0.3">
      <c r="A84" s="217" t="s">
        <v>49</v>
      </c>
      <c r="B84" s="218"/>
      <c r="C84" s="218"/>
      <c r="D84" s="219"/>
    </row>
    <row r="85" spans="1:7" x14ac:dyDescent="0.25">
      <c r="A85" s="28" t="s">
        <v>27</v>
      </c>
      <c r="B85" s="7" t="s">
        <v>23</v>
      </c>
      <c r="C85" s="7" t="s">
        <v>1</v>
      </c>
      <c r="D85" s="25" t="s">
        <v>28</v>
      </c>
    </row>
    <row r="86" spans="1:7" x14ac:dyDescent="0.25">
      <c r="A86" s="59">
        <v>39326</v>
      </c>
      <c r="B86" s="29">
        <v>24</v>
      </c>
      <c r="C86" s="29">
        <v>442</v>
      </c>
      <c r="D86" s="30">
        <v>173</v>
      </c>
    </row>
    <row r="87" spans="1:7" x14ac:dyDescent="0.25">
      <c r="A87" s="26">
        <v>39356</v>
      </c>
      <c r="B87" s="29">
        <v>225</v>
      </c>
      <c r="C87" s="29">
        <v>907</v>
      </c>
      <c r="D87" s="30">
        <v>174</v>
      </c>
    </row>
    <row r="88" spans="1:7" x14ac:dyDescent="0.25">
      <c r="A88" s="26">
        <v>39387</v>
      </c>
      <c r="B88" s="29">
        <v>394</v>
      </c>
      <c r="C88" s="29">
        <v>395</v>
      </c>
      <c r="D88" s="30">
        <v>201</v>
      </c>
      <c r="E88" s="1"/>
      <c r="F88" s="1"/>
      <c r="G88" s="1"/>
    </row>
    <row r="89" spans="1:7" x14ac:dyDescent="0.25">
      <c r="A89" s="26">
        <v>39417</v>
      </c>
      <c r="B89" s="29">
        <v>519</v>
      </c>
      <c r="C89" s="29">
        <v>248</v>
      </c>
      <c r="D89" s="30">
        <v>179</v>
      </c>
    </row>
    <row r="90" spans="1:7" x14ac:dyDescent="0.25">
      <c r="A90" s="26">
        <v>39448</v>
      </c>
      <c r="B90" s="29">
        <v>493</v>
      </c>
      <c r="C90" s="29">
        <v>165</v>
      </c>
      <c r="D90" s="30">
        <v>183</v>
      </c>
    </row>
    <row r="91" spans="1:7" x14ac:dyDescent="0.25">
      <c r="A91" s="26">
        <v>39479</v>
      </c>
      <c r="B91" s="29">
        <v>544</v>
      </c>
      <c r="C91" s="29">
        <v>307</v>
      </c>
      <c r="D91" s="30">
        <v>161</v>
      </c>
    </row>
    <row r="92" spans="1:7" ht="13.8" thickBot="1" x14ac:dyDescent="0.3">
      <c r="A92" s="27">
        <v>39510</v>
      </c>
      <c r="B92" s="31">
        <v>422</v>
      </c>
      <c r="C92" s="31">
        <v>387</v>
      </c>
      <c r="D92" s="32">
        <v>139</v>
      </c>
    </row>
    <row r="93" spans="1:7" ht="13.8" thickTop="1" x14ac:dyDescent="0.25">
      <c r="A93" s="55"/>
      <c r="B93" s="1"/>
      <c r="C93" s="1"/>
      <c r="D93" s="1"/>
    </row>
    <row r="94" spans="1:7" x14ac:dyDescent="0.25">
      <c r="A94" s="55"/>
      <c r="B94" s="1"/>
      <c r="C94" s="1"/>
      <c r="D94" s="1"/>
    </row>
    <row r="95" spans="1:7" x14ac:dyDescent="0.25">
      <c r="A95" s="55"/>
      <c r="B95" s="1"/>
      <c r="C95" s="1"/>
      <c r="D95" s="1"/>
    </row>
    <row r="96" spans="1:7" x14ac:dyDescent="0.25">
      <c r="A96" s="55"/>
      <c r="B96" s="1"/>
      <c r="C96" s="1"/>
      <c r="D96" s="1"/>
    </row>
    <row r="97" spans="1:4" x14ac:dyDescent="0.25">
      <c r="A97" s="55"/>
      <c r="B97" s="1"/>
      <c r="C97" s="1"/>
      <c r="D97" s="1"/>
    </row>
    <row r="98" spans="1:4" x14ac:dyDescent="0.25">
      <c r="A98" s="55"/>
      <c r="B98" s="1"/>
      <c r="C98" s="1"/>
      <c r="D98" s="1"/>
    </row>
    <row r="99" spans="1:4" x14ac:dyDescent="0.25">
      <c r="A99" s="55"/>
      <c r="B99" s="1"/>
      <c r="C99" s="1"/>
      <c r="D99" s="1"/>
    </row>
    <row r="100" spans="1:4" ht="12.75" customHeight="1" x14ac:dyDescent="0.25">
      <c r="A100" s="55"/>
      <c r="B100" s="1"/>
      <c r="C100" s="1"/>
      <c r="D100" s="1"/>
    </row>
    <row r="101" spans="1:4" ht="12.75" customHeight="1" x14ac:dyDescent="0.25">
      <c r="A101" s="55"/>
      <c r="B101" s="1"/>
      <c r="C101" s="1"/>
      <c r="D101" s="1"/>
    </row>
    <row r="102" spans="1:4" ht="12.75" customHeight="1" x14ac:dyDescent="0.25">
      <c r="A102" s="55"/>
      <c r="B102" s="1"/>
      <c r="C102" s="1"/>
      <c r="D102" s="1"/>
    </row>
    <row r="103" spans="1:4" ht="12.75" customHeight="1" x14ac:dyDescent="0.25">
      <c r="A103" s="55"/>
      <c r="B103" s="1"/>
      <c r="C103" s="1"/>
      <c r="D103" s="1"/>
    </row>
    <row r="104" spans="1:4" ht="12.75" customHeight="1" x14ac:dyDescent="0.25">
      <c r="A104" s="55"/>
      <c r="B104" s="1"/>
      <c r="C104" s="1"/>
      <c r="D104" s="1"/>
    </row>
    <row r="105" spans="1:4" ht="12.75" customHeight="1" thickBot="1" x14ac:dyDescent="0.3">
      <c r="A105" s="55"/>
      <c r="B105" s="1"/>
      <c r="C105" s="1"/>
      <c r="D105" s="1"/>
    </row>
    <row r="106" spans="1:4" ht="16.5" customHeight="1" thickTop="1" x14ac:dyDescent="0.3">
      <c r="A106" s="217" t="s">
        <v>50</v>
      </c>
      <c r="B106" s="218"/>
      <c r="C106" s="218"/>
      <c r="D106" s="219"/>
    </row>
    <row r="107" spans="1:4" ht="12.75" customHeight="1" x14ac:dyDescent="0.25">
      <c r="A107" s="28" t="s">
        <v>27</v>
      </c>
      <c r="B107" s="7" t="s">
        <v>23</v>
      </c>
      <c r="C107" s="7" t="s">
        <v>1</v>
      </c>
      <c r="D107" s="25" t="s">
        <v>28</v>
      </c>
    </row>
    <row r="108" spans="1:4" ht="12.75" customHeight="1" x14ac:dyDescent="0.25">
      <c r="A108" s="59">
        <v>39692</v>
      </c>
      <c r="B108" s="29">
        <v>85</v>
      </c>
      <c r="C108" s="29">
        <v>505</v>
      </c>
      <c r="D108" s="30">
        <v>236</v>
      </c>
    </row>
    <row r="109" spans="1:4" ht="12.75" customHeight="1" x14ac:dyDescent="0.25">
      <c r="A109" s="26">
        <v>39722</v>
      </c>
      <c r="B109" s="29">
        <v>200</v>
      </c>
      <c r="C109" s="29">
        <v>591</v>
      </c>
      <c r="D109" s="30">
        <v>130</v>
      </c>
    </row>
    <row r="110" spans="1:4" ht="12.75" customHeight="1" x14ac:dyDescent="0.25">
      <c r="A110" s="26">
        <v>39753</v>
      </c>
      <c r="B110" s="29">
        <v>364</v>
      </c>
      <c r="C110" s="29">
        <v>278</v>
      </c>
      <c r="D110" s="30">
        <v>63</v>
      </c>
    </row>
    <row r="111" spans="1:4" ht="12.75" customHeight="1" x14ac:dyDescent="0.25">
      <c r="A111" s="26">
        <v>39783</v>
      </c>
      <c r="B111" s="29">
        <v>450</v>
      </c>
      <c r="C111" s="29">
        <v>189</v>
      </c>
      <c r="D111" s="30">
        <v>137</v>
      </c>
    </row>
    <row r="112" spans="1:4" ht="12.75" customHeight="1" x14ac:dyDescent="0.25">
      <c r="A112" s="26">
        <v>39814</v>
      </c>
      <c r="B112" s="29">
        <v>508</v>
      </c>
      <c r="C112" s="29">
        <v>168</v>
      </c>
      <c r="D112" s="30">
        <v>81</v>
      </c>
    </row>
    <row r="113" spans="1:4" ht="12.75" customHeight="1" x14ac:dyDescent="0.25">
      <c r="A113" s="26">
        <v>39845</v>
      </c>
      <c r="B113" s="29">
        <v>600</v>
      </c>
      <c r="C113" s="29">
        <v>209</v>
      </c>
      <c r="D113" s="30">
        <v>63</v>
      </c>
    </row>
    <row r="114" spans="1:4" ht="12.75" customHeight="1" thickBot="1" x14ac:dyDescent="0.3">
      <c r="A114" s="27">
        <v>39875</v>
      </c>
      <c r="B114" s="31">
        <v>346</v>
      </c>
      <c r="C114" s="31">
        <v>253</v>
      </c>
      <c r="D114" s="32">
        <v>130</v>
      </c>
    </row>
    <row r="115" spans="1:4" ht="12.75" customHeight="1" thickTop="1" x14ac:dyDescent="0.25">
      <c r="A115" s="55"/>
      <c r="B115" s="1"/>
      <c r="C115" s="1"/>
      <c r="D115" s="1"/>
    </row>
    <row r="116" spans="1:4" ht="12.75" customHeight="1" x14ac:dyDescent="0.25">
      <c r="A116" s="55"/>
      <c r="B116" s="1"/>
      <c r="C116" s="1"/>
      <c r="D116" s="1"/>
    </row>
    <row r="117" spans="1:4" ht="12.75" customHeight="1" x14ac:dyDescent="0.25">
      <c r="A117" s="55"/>
      <c r="B117" s="1"/>
      <c r="C117" s="1"/>
      <c r="D117" s="1"/>
    </row>
    <row r="118" spans="1:4" ht="12.75" customHeight="1" x14ac:dyDescent="0.25">
      <c r="A118" s="55"/>
      <c r="B118" s="1"/>
      <c r="C118" s="1"/>
      <c r="D118" s="1"/>
    </row>
    <row r="119" spans="1:4" ht="12.75" customHeight="1" x14ac:dyDescent="0.25">
      <c r="A119" s="55"/>
      <c r="B119" s="1"/>
      <c r="C119" s="1"/>
      <c r="D119" s="1"/>
    </row>
    <row r="120" spans="1:4" ht="12.75" customHeight="1" x14ac:dyDescent="0.25">
      <c r="A120" s="55"/>
      <c r="B120" s="1"/>
      <c r="C120" s="1"/>
      <c r="D120" s="1"/>
    </row>
    <row r="121" spans="1:4" ht="12.75" customHeight="1" x14ac:dyDescent="0.25">
      <c r="A121" s="55"/>
      <c r="B121" s="1"/>
      <c r="C121" s="1"/>
      <c r="D121" s="1"/>
    </row>
    <row r="122" spans="1:4" ht="12.75" customHeight="1" x14ac:dyDescent="0.25">
      <c r="A122" s="55"/>
      <c r="B122" s="1"/>
      <c r="C122" s="1"/>
      <c r="D122" s="1"/>
    </row>
    <row r="123" spans="1:4" ht="12.75" customHeight="1" x14ac:dyDescent="0.25">
      <c r="A123" s="55"/>
      <c r="B123" s="1"/>
      <c r="C123" s="1"/>
      <c r="D123" s="1"/>
    </row>
    <row r="124" spans="1:4" ht="12.75" customHeight="1" x14ac:dyDescent="0.25">
      <c r="A124" s="55"/>
      <c r="B124" s="1"/>
      <c r="C124" s="1"/>
      <c r="D124" s="1"/>
    </row>
    <row r="125" spans="1:4" ht="12.75" customHeight="1" x14ac:dyDescent="0.25">
      <c r="A125" s="55"/>
      <c r="B125" s="1"/>
      <c r="C125" s="1"/>
      <c r="D125" s="1"/>
    </row>
    <row r="126" spans="1:4" ht="12.75" customHeight="1" x14ac:dyDescent="0.25">
      <c r="A126" s="55"/>
      <c r="B126" s="1"/>
      <c r="C126" s="1"/>
      <c r="D126" s="1"/>
    </row>
    <row r="127" spans="1:4" ht="12.75" customHeight="1" thickBot="1" x14ac:dyDescent="0.3"/>
    <row r="128" spans="1:4" ht="16.5" customHeight="1" thickTop="1" x14ac:dyDescent="0.3">
      <c r="A128" s="217" t="s">
        <v>59</v>
      </c>
      <c r="B128" s="218"/>
      <c r="C128" s="218"/>
      <c r="D128" s="219"/>
    </row>
    <row r="129" spans="1:4" x14ac:dyDescent="0.25">
      <c r="A129" s="28" t="s">
        <v>27</v>
      </c>
      <c r="B129" s="7" t="s">
        <v>23</v>
      </c>
      <c r="C129" s="7" t="s">
        <v>1</v>
      </c>
      <c r="D129" s="25" t="s">
        <v>28</v>
      </c>
    </row>
    <row r="130" spans="1:4" x14ac:dyDescent="0.25">
      <c r="A130" s="59">
        <v>40057</v>
      </c>
      <c r="B130" s="29">
        <v>8</v>
      </c>
      <c r="C130" s="29">
        <v>474</v>
      </c>
      <c r="D130" s="30">
        <v>95</v>
      </c>
    </row>
    <row r="131" spans="1:4" x14ac:dyDescent="0.25">
      <c r="A131" s="59">
        <v>40087</v>
      </c>
      <c r="B131" s="29">
        <v>139</v>
      </c>
      <c r="C131" s="29">
        <v>549</v>
      </c>
      <c r="D131" s="30">
        <v>183</v>
      </c>
    </row>
    <row r="132" spans="1:4" x14ac:dyDescent="0.25">
      <c r="A132" s="59">
        <v>40118</v>
      </c>
      <c r="B132" s="29">
        <v>268</v>
      </c>
      <c r="C132" s="29">
        <v>438</v>
      </c>
      <c r="D132" s="30">
        <v>149</v>
      </c>
    </row>
    <row r="133" spans="1:4" x14ac:dyDescent="0.25">
      <c r="A133" s="59">
        <v>40148</v>
      </c>
      <c r="B133" s="29">
        <v>503</v>
      </c>
      <c r="C133" s="29">
        <v>349</v>
      </c>
      <c r="D133" s="30">
        <v>94</v>
      </c>
    </row>
    <row r="134" spans="1:4" x14ac:dyDescent="0.25">
      <c r="A134" s="59">
        <v>40179</v>
      </c>
      <c r="B134" s="29">
        <v>536</v>
      </c>
      <c r="C134" s="29">
        <v>111</v>
      </c>
      <c r="D134" s="30">
        <v>222</v>
      </c>
    </row>
    <row r="135" spans="1:4" x14ac:dyDescent="0.25">
      <c r="A135" s="59">
        <v>40210</v>
      </c>
      <c r="B135" s="29">
        <v>441</v>
      </c>
      <c r="C135" s="29">
        <v>86</v>
      </c>
      <c r="D135" s="30">
        <v>155</v>
      </c>
    </row>
    <row r="136" spans="1:4" ht="13.8" thickBot="1" x14ac:dyDescent="0.3">
      <c r="A136" s="85">
        <v>40238</v>
      </c>
      <c r="B136" s="31">
        <v>435</v>
      </c>
      <c r="C136" s="31">
        <v>68</v>
      </c>
      <c r="D136" s="32">
        <v>165</v>
      </c>
    </row>
    <row r="137" spans="1:4" ht="13.8" thickTop="1" x14ac:dyDescent="0.25"/>
    <row r="143" spans="1:4" x14ac:dyDescent="0.25">
      <c r="D143" t="s">
        <v>48</v>
      </c>
    </row>
    <row r="146" spans="1:4" ht="13.8" thickBot="1" x14ac:dyDescent="0.3"/>
    <row r="147" spans="1:4" ht="15.6" x14ac:dyDescent="0.3">
      <c r="A147" s="224" t="s">
        <v>62</v>
      </c>
      <c r="B147" s="225"/>
      <c r="C147" s="225"/>
      <c r="D147" s="226"/>
    </row>
    <row r="148" spans="1:4" x14ac:dyDescent="0.25">
      <c r="A148" s="115" t="s">
        <v>27</v>
      </c>
      <c r="B148" s="114" t="s">
        <v>23</v>
      </c>
      <c r="C148" s="114" t="s">
        <v>24</v>
      </c>
      <c r="D148" s="116" t="s">
        <v>25</v>
      </c>
    </row>
    <row r="149" spans="1:4" x14ac:dyDescent="0.25">
      <c r="A149" s="117">
        <v>40422</v>
      </c>
      <c r="B149" s="7">
        <v>3</v>
      </c>
      <c r="C149" s="7">
        <v>274</v>
      </c>
      <c r="D149" s="103">
        <v>37</v>
      </c>
    </row>
    <row r="150" spans="1:4" x14ac:dyDescent="0.25">
      <c r="A150" s="117">
        <v>40452</v>
      </c>
      <c r="B150" s="7">
        <v>168</v>
      </c>
      <c r="C150" s="7">
        <v>510</v>
      </c>
      <c r="D150" s="103">
        <v>111</v>
      </c>
    </row>
    <row r="151" spans="1:4" x14ac:dyDescent="0.25">
      <c r="A151" s="117">
        <v>40483</v>
      </c>
      <c r="B151" s="7">
        <v>390</v>
      </c>
      <c r="C151" s="7">
        <v>311</v>
      </c>
      <c r="D151" s="103">
        <v>134</v>
      </c>
    </row>
    <row r="152" spans="1:4" x14ac:dyDescent="0.25">
      <c r="A152" s="117">
        <v>40513</v>
      </c>
      <c r="B152" s="7">
        <v>470</v>
      </c>
      <c r="C152" s="7">
        <v>137</v>
      </c>
      <c r="D152" s="103">
        <v>132</v>
      </c>
    </row>
    <row r="153" spans="1:4" x14ac:dyDescent="0.25">
      <c r="A153" s="117">
        <v>40544</v>
      </c>
      <c r="B153" s="7">
        <v>607</v>
      </c>
      <c r="C153" s="7">
        <v>174</v>
      </c>
      <c r="D153" s="103">
        <v>135</v>
      </c>
    </row>
    <row r="154" spans="1:4" x14ac:dyDescent="0.25">
      <c r="A154" s="117">
        <v>40575</v>
      </c>
      <c r="B154" s="7">
        <v>571</v>
      </c>
      <c r="C154" s="7">
        <v>176</v>
      </c>
      <c r="D154" s="103">
        <v>122</v>
      </c>
    </row>
    <row r="155" spans="1:4" ht="13.8" thickBot="1" x14ac:dyDescent="0.3">
      <c r="A155" s="118">
        <v>40603</v>
      </c>
      <c r="B155" s="104">
        <v>327</v>
      </c>
      <c r="C155" s="104">
        <v>220</v>
      </c>
      <c r="D155" s="105">
        <v>88</v>
      </c>
    </row>
    <row r="156" spans="1:4" x14ac:dyDescent="0.25">
      <c r="A156" s="55"/>
    </row>
    <row r="157" spans="1:4" x14ac:dyDescent="0.25">
      <c r="A157" s="55"/>
    </row>
    <row r="158" spans="1:4" x14ac:dyDescent="0.25">
      <c r="A158" s="55"/>
    </row>
    <row r="159" spans="1:4" x14ac:dyDescent="0.25">
      <c r="A159" s="55"/>
    </row>
    <row r="160" spans="1:4" x14ac:dyDescent="0.25">
      <c r="A160" s="55"/>
    </row>
    <row r="161" spans="1:4" x14ac:dyDescent="0.25">
      <c r="A161" s="55"/>
    </row>
    <row r="165" spans="1:4" ht="13.8" thickBot="1" x14ac:dyDescent="0.3"/>
    <row r="166" spans="1:4" ht="15.6" x14ac:dyDescent="0.3">
      <c r="A166" s="220" t="s">
        <v>68</v>
      </c>
      <c r="B166" s="221"/>
      <c r="C166" s="221"/>
      <c r="D166" s="222"/>
    </row>
    <row r="167" spans="1:4" x14ac:dyDescent="0.25">
      <c r="A167" s="108" t="s">
        <v>27</v>
      </c>
      <c r="B167" s="106" t="s">
        <v>23</v>
      </c>
      <c r="C167" s="106" t="s">
        <v>24</v>
      </c>
      <c r="D167" s="107" t="s">
        <v>25</v>
      </c>
    </row>
    <row r="168" spans="1:4" x14ac:dyDescent="0.25">
      <c r="A168" s="26">
        <v>40787</v>
      </c>
      <c r="B168" s="7">
        <v>2</v>
      </c>
      <c r="C168" s="7">
        <v>589</v>
      </c>
      <c r="D168" s="103">
        <v>148</v>
      </c>
    </row>
    <row r="169" spans="1:4" x14ac:dyDescent="0.25">
      <c r="A169" s="26">
        <v>40817</v>
      </c>
      <c r="B169" s="7">
        <v>210</v>
      </c>
      <c r="C169" s="7">
        <v>368</v>
      </c>
      <c r="D169" s="103">
        <v>184</v>
      </c>
    </row>
    <row r="170" spans="1:4" x14ac:dyDescent="0.25">
      <c r="A170" s="26">
        <v>40848</v>
      </c>
      <c r="B170" s="7">
        <v>667</v>
      </c>
      <c r="C170" s="7">
        <v>435</v>
      </c>
      <c r="D170" s="103">
        <v>131</v>
      </c>
    </row>
    <row r="171" spans="1:4" x14ac:dyDescent="0.25">
      <c r="A171" s="26">
        <v>40878</v>
      </c>
      <c r="B171" s="7">
        <v>620</v>
      </c>
      <c r="C171" s="7">
        <v>435</v>
      </c>
      <c r="D171" s="103">
        <v>182</v>
      </c>
    </row>
    <row r="172" spans="1:4" x14ac:dyDescent="0.25">
      <c r="A172" s="26">
        <v>40909</v>
      </c>
      <c r="B172" s="7">
        <v>772</v>
      </c>
      <c r="C172" s="7">
        <v>416</v>
      </c>
      <c r="D172" s="103">
        <v>244</v>
      </c>
    </row>
    <row r="173" spans="1:4" x14ac:dyDescent="0.25">
      <c r="A173" s="26">
        <v>40940</v>
      </c>
      <c r="B173" s="7">
        <v>1019</v>
      </c>
      <c r="C173" s="7">
        <v>123</v>
      </c>
      <c r="D173" s="103">
        <v>212</v>
      </c>
    </row>
    <row r="174" spans="1:4" ht="13.8" thickBot="1" x14ac:dyDescent="0.3">
      <c r="A174" s="26">
        <v>40969</v>
      </c>
      <c r="B174" s="104">
        <v>461</v>
      </c>
      <c r="C174" s="104">
        <v>146</v>
      </c>
      <c r="D174" s="105">
        <v>323</v>
      </c>
    </row>
    <row r="184" spans="1:4" ht="13.8" thickBot="1" x14ac:dyDescent="0.3"/>
    <row r="185" spans="1:4" ht="15.6" x14ac:dyDescent="0.3">
      <c r="A185" s="220" t="s">
        <v>67</v>
      </c>
      <c r="B185" s="221"/>
      <c r="C185" s="221"/>
      <c r="D185" s="222"/>
    </row>
    <row r="186" spans="1:4" x14ac:dyDescent="0.25">
      <c r="A186" s="108" t="s">
        <v>27</v>
      </c>
      <c r="B186" s="106" t="s">
        <v>23</v>
      </c>
      <c r="C186" s="106" t="s">
        <v>24</v>
      </c>
      <c r="D186" s="107" t="s">
        <v>25</v>
      </c>
    </row>
    <row r="187" spans="1:4" x14ac:dyDescent="0.25">
      <c r="A187" s="26">
        <v>41153</v>
      </c>
      <c r="B187" s="7">
        <v>24</v>
      </c>
      <c r="C187" s="7">
        <v>209</v>
      </c>
      <c r="D187" s="103">
        <v>61</v>
      </c>
    </row>
    <row r="188" spans="1:4" x14ac:dyDescent="0.25">
      <c r="A188" s="26">
        <v>41183</v>
      </c>
      <c r="B188" s="7">
        <v>249</v>
      </c>
      <c r="C188" s="7">
        <v>339</v>
      </c>
      <c r="D188" s="103">
        <v>76</v>
      </c>
    </row>
    <row r="189" spans="1:4" x14ac:dyDescent="0.25">
      <c r="A189" s="26">
        <v>41214</v>
      </c>
      <c r="B189" s="7">
        <v>547</v>
      </c>
      <c r="C189" s="7">
        <v>156</v>
      </c>
      <c r="D189" s="103">
        <v>143</v>
      </c>
    </row>
    <row r="190" spans="1:4" x14ac:dyDescent="0.25">
      <c r="A190" s="26">
        <v>41244</v>
      </c>
      <c r="B190" s="7">
        <v>818</v>
      </c>
      <c r="C190" s="7">
        <v>197</v>
      </c>
      <c r="D190" s="103">
        <v>123</v>
      </c>
    </row>
    <row r="191" spans="1:4" x14ac:dyDescent="0.25">
      <c r="A191" s="26">
        <v>41275</v>
      </c>
      <c r="B191" s="7">
        <v>1109</v>
      </c>
      <c r="C191" s="7">
        <v>225</v>
      </c>
      <c r="D191" s="103">
        <v>160</v>
      </c>
    </row>
    <row r="192" spans="1:4" x14ac:dyDescent="0.25">
      <c r="A192" s="26">
        <v>41306</v>
      </c>
      <c r="B192" s="7">
        <v>749</v>
      </c>
      <c r="C192" s="7">
        <v>222</v>
      </c>
      <c r="D192" s="103">
        <v>236</v>
      </c>
    </row>
    <row r="193" spans="1:4" ht="13.8" thickBot="1" x14ac:dyDescent="0.3">
      <c r="A193" s="26">
        <v>41334</v>
      </c>
      <c r="B193" s="104">
        <v>228</v>
      </c>
      <c r="C193" s="104">
        <v>270</v>
      </c>
      <c r="D193" s="105">
        <v>113</v>
      </c>
    </row>
    <row r="200" spans="1:4" ht="13.8" thickBot="1" x14ac:dyDescent="0.3"/>
    <row r="201" spans="1:4" ht="15.6" x14ac:dyDescent="0.3">
      <c r="A201" s="220" t="s">
        <v>73</v>
      </c>
      <c r="B201" s="221"/>
      <c r="C201" s="221"/>
      <c r="D201" s="222"/>
    </row>
    <row r="202" spans="1:4" x14ac:dyDescent="0.25">
      <c r="A202" s="108" t="s">
        <v>27</v>
      </c>
      <c r="B202" s="106" t="s">
        <v>23</v>
      </c>
      <c r="C202" s="106" t="s">
        <v>24</v>
      </c>
      <c r="D202" s="107" t="s">
        <v>25</v>
      </c>
    </row>
    <row r="203" spans="1:4" x14ac:dyDescent="0.25">
      <c r="A203" s="26">
        <v>41518</v>
      </c>
      <c r="B203" s="7">
        <v>56</v>
      </c>
      <c r="C203" s="7">
        <v>168</v>
      </c>
      <c r="D203" s="103">
        <v>28</v>
      </c>
    </row>
    <row r="204" spans="1:4" x14ac:dyDescent="0.25">
      <c r="A204" s="26">
        <v>41548</v>
      </c>
      <c r="B204" s="7">
        <v>406</v>
      </c>
      <c r="C204" s="7">
        <v>225</v>
      </c>
      <c r="D204" s="103">
        <v>73</v>
      </c>
    </row>
    <row r="205" spans="1:4" x14ac:dyDescent="0.25">
      <c r="A205" s="26">
        <v>41579</v>
      </c>
      <c r="B205" s="7">
        <v>532</v>
      </c>
      <c r="C205" s="7">
        <v>334</v>
      </c>
      <c r="D205" s="103">
        <v>151</v>
      </c>
    </row>
    <row r="206" spans="1:4" x14ac:dyDescent="0.25">
      <c r="A206" s="26">
        <v>41609</v>
      </c>
      <c r="B206" s="7">
        <v>543</v>
      </c>
      <c r="C206" s="7">
        <v>237</v>
      </c>
      <c r="D206" s="103">
        <v>119</v>
      </c>
    </row>
    <row r="207" spans="1:4" x14ac:dyDescent="0.25">
      <c r="A207" s="26">
        <v>41640</v>
      </c>
      <c r="B207" s="7">
        <v>495</v>
      </c>
      <c r="C207" s="7">
        <v>127</v>
      </c>
      <c r="D207" s="103">
        <v>188</v>
      </c>
    </row>
    <row r="208" spans="1:4" x14ac:dyDescent="0.25">
      <c r="A208" s="26">
        <v>41671</v>
      </c>
      <c r="B208" s="7">
        <v>631</v>
      </c>
      <c r="C208" s="7">
        <v>118</v>
      </c>
      <c r="D208" s="103">
        <v>162</v>
      </c>
    </row>
    <row r="209" spans="1:4" ht="13.8" thickBot="1" x14ac:dyDescent="0.3">
      <c r="A209" s="26">
        <v>41699</v>
      </c>
      <c r="B209" s="104">
        <v>446</v>
      </c>
      <c r="C209" s="104">
        <v>183</v>
      </c>
      <c r="D209" s="105">
        <v>194</v>
      </c>
    </row>
    <row r="216" spans="1:4" ht="13.8" thickBot="1" x14ac:dyDescent="0.3"/>
    <row r="217" spans="1:4" ht="15.6" x14ac:dyDescent="0.3">
      <c r="A217" s="220" t="s">
        <v>72</v>
      </c>
      <c r="B217" s="221"/>
      <c r="C217" s="221"/>
      <c r="D217" s="222"/>
    </row>
    <row r="218" spans="1:4" x14ac:dyDescent="0.25">
      <c r="A218" s="108" t="s">
        <v>27</v>
      </c>
      <c r="B218" s="106" t="s">
        <v>23</v>
      </c>
      <c r="C218" s="106" t="s">
        <v>24</v>
      </c>
      <c r="D218" s="107" t="s">
        <v>25</v>
      </c>
    </row>
    <row r="219" spans="1:4" x14ac:dyDescent="0.25">
      <c r="A219" s="26">
        <v>41883</v>
      </c>
      <c r="B219" s="7">
        <v>9</v>
      </c>
      <c r="C219" s="7">
        <v>164</v>
      </c>
      <c r="D219" s="103">
        <v>14</v>
      </c>
    </row>
    <row r="220" spans="1:4" x14ac:dyDescent="0.25">
      <c r="A220" s="26">
        <v>41913</v>
      </c>
      <c r="B220" s="7">
        <v>399</v>
      </c>
      <c r="C220" s="7">
        <v>320</v>
      </c>
      <c r="D220" s="103">
        <v>91</v>
      </c>
    </row>
    <row r="221" spans="1:4" x14ac:dyDescent="0.25">
      <c r="A221" s="26">
        <v>41944</v>
      </c>
      <c r="B221" s="7">
        <v>744</v>
      </c>
      <c r="C221" s="7">
        <v>354</v>
      </c>
      <c r="D221" s="103">
        <v>102</v>
      </c>
    </row>
    <row r="222" spans="1:4" x14ac:dyDescent="0.25">
      <c r="A222" s="26">
        <v>41974</v>
      </c>
      <c r="B222" s="7">
        <v>611</v>
      </c>
      <c r="C222" s="7">
        <v>306</v>
      </c>
      <c r="D222" s="103">
        <v>117</v>
      </c>
    </row>
    <row r="223" spans="1:4" x14ac:dyDescent="0.25">
      <c r="A223" s="26">
        <v>42005</v>
      </c>
      <c r="B223" s="7">
        <v>885</v>
      </c>
      <c r="C223" s="7">
        <v>323</v>
      </c>
      <c r="D223" s="103">
        <v>135</v>
      </c>
    </row>
    <row r="224" spans="1:4" x14ac:dyDescent="0.25">
      <c r="A224" s="26">
        <v>42036</v>
      </c>
      <c r="B224" s="7">
        <v>646</v>
      </c>
      <c r="C224" s="7">
        <v>192</v>
      </c>
      <c r="D224" s="103">
        <v>84</v>
      </c>
    </row>
    <row r="225" spans="1:4" ht="13.8" thickBot="1" x14ac:dyDescent="0.3">
      <c r="A225" s="26">
        <v>42064</v>
      </c>
      <c r="B225" s="104">
        <v>298</v>
      </c>
      <c r="C225" s="104">
        <v>245</v>
      </c>
      <c r="D225" s="105">
        <v>90</v>
      </c>
    </row>
    <row r="229" spans="1:4" ht="13.8" thickBot="1" x14ac:dyDescent="0.3"/>
    <row r="230" spans="1:4" ht="15.6" x14ac:dyDescent="0.3">
      <c r="A230" s="220" t="s">
        <v>99</v>
      </c>
      <c r="B230" s="221"/>
      <c r="C230" s="221"/>
      <c r="D230" s="222"/>
    </row>
    <row r="231" spans="1:4" x14ac:dyDescent="0.25">
      <c r="A231" s="108" t="s">
        <v>27</v>
      </c>
      <c r="B231" s="106" t="s">
        <v>23</v>
      </c>
      <c r="C231" s="106" t="s">
        <v>24</v>
      </c>
      <c r="D231" s="107" t="s">
        <v>25</v>
      </c>
    </row>
    <row r="232" spans="1:4" x14ac:dyDescent="0.25">
      <c r="A232" s="26">
        <v>42248</v>
      </c>
      <c r="B232" s="7">
        <v>50</v>
      </c>
      <c r="C232" s="7">
        <v>398</v>
      </c>
      <c r="D232" s="103">
        <v>23</v>
      </c>
    </row>
    <row r="233" spans="1:4" x14ac:dyDescent="0.25">
      <c r="A233" s="26">
        <v>42278</v>
      </c>
      <c r="B233" s="7">
        <v>348</v>
      </c>
      <c r="C233" s="7">
        <v>374</v>
      </c>
      <c r="D233" s="103">
        <v>106</v>
      </c>
    </row>
    <row r="234" spans="1:4" x14ac:dyDescent="0.25">
      <c r="A234" s="26">
        <v>42309</v>
      </c>
      <c r="B234" s="7">
        <v>584</v>
      </c>
      <c r="C234" s="7">
        <v>535</v>
      </c>
      <c r="D234" s="103">
        <v>100</v>
      </c>
    </row>
    <row r="235" spans="1:4" x14ac:dyDescent="0.25">
      <c r="A235" s="26">
        <v>42339</v>
      </c>
      <c r="B235" s="7">
        <v>766</v>
      </c>
      <c r="C235" s="7">
        <v>268</v>
      </c>
      <c r="D235" s="103">
        <v>107</v>
      </c>
    </row>
    <row r="236" spans="1:4" x14ac:dyDescent="0.25">
      <c r="A236" s="26">
        <v>42370</v>
      </c>
      <c r="B236" s="7">
        <v>785</v>
      </c>
      <c r="C236" s="7">
        <v>357</v>
      </c>
      <c r="D236" s="103">
        <v>126</v>
      </c>
    </row>
    <row r="237" spans="1:4" x14ac:dyDescent="0.25">
      <c r="A237" s="26">
        <v>42401</v>
      </c>
      <c r="B237" s="7">
        <v>722</v>
      </c>
      <c r="C237" s="7">
        <v>315</v>
      </c>
      <c r="D237" s="103">
        <v>119</v>
      </c>
    </row>
    <row r="238" spans="1:4" ht="13.8" thickBot="1" x14ac:dyDescent="0.3">
      <c r="A238" s="26">
        <v>42430</v>
      </c>
      <c r="B238" s="104">
        <v>471</v>
      </c>
      <c r="C238" s="104">
        <v>363</v>
      </c>
      <c r="D238" s="105">
        <v>55</v>
      </c>
    </row>
    <row r="243" spans="1:4" ht="13.8" thickBot="1" x14ac:dyDescent="0.3"/>
    <row r="244" spans="1:4" ht="15.6" x14ac:dyDescent="0.3">
      <c r="A244" s="220" t="s">
        <v>98</v>
      </c>
      <c r="B244" s="221"/>
      <c r="C244" s="221"/>
      <c r="D244" s="222"/>
    </row>
    <row r="245" spans="1:4" x14ac:dyDescent="0.25">
      <c r="A245" s="108" t="s">
        <v>27</v>
      </c>
      <c r="B245" s="106" t="s">
        <v>23</v>
      </c>
      <c r="C245" s="106" t="s">
        <v>24</v>
      </c>
      <c r="D245" s="107" t="s">
        <v>25</v>
      </c>
    </row>
    <row r="246" spans="1:4" x14ac:dyDescent="0.25">
      <c r="A246" s="26">
        <v>42614</v>
      </c>
      <c r="B246" s="7">
        <v>78</v>
      </c>
      <c r="C246" s="7">
        <v>79</v>
      </c>
      <c r="D246" s="103">
        <v>60</v>
      </c>
    </row>
    <row r="247" spans="1:4" x14ac:dyDescent="0.25">
      <c r="A247" s="26">
        <v>42644</v>
      </c>
      <c r="B247" s="7">
        <v>212</v>
      </c>
      <c r="C247" s="7">
        <v>465</v>
      </c>
      <c r="D247" s="103">
        <v>113</v>
      </c>
    </row>
    <row r="248" spans="1:4" x14ac:dyDescent="0.25">
      <c r="A248" s="26">
        <v>42675</v>
      </c>
      <c r="B248" s="7">
        <v>620</v>
      </c>
      <c r="C248" s="7">
        <v>473</v>
      </c>
      <c r="D248" s="103">
        <v>119</v>
      </c>
    </row>
    <row r="249" spans="1:4" x14ac:dyDescent="0.25">
      <c r="A249" s="26">
        <v>42705</v>
      </c>
      <c r="B249" s="7">
        <v>630</v>
      </c>
      <c r="C249" s="7">
        <v>553</v>
      </c>
      <c r="D249" s="103">
        <v>130</v>
      </c>
    </row>
    <row r="250" spans="1:4" x14ac:dyDescent="0.25">
      <c r="A250" s="26">
        <v>42736</v>
      </c>
      <c r="B250" s="7">
        <v>771</v>
      </c>
      <c r="C250" s="7">
        <v>434</v>
      </c>
      <c r="D250" s="103">
        <v>117</v>
      </c>
    </row>
    <row r="251" spans="1:4" x14ac:dyDescent="0.25">
      <c r="A251" s="26">
        <v>42767</v>
      </c>
      <c r="B251" s="7">
        <v>641</v>
      </c>
      <c r="C251" s="7">
        <v>380</v>
      </c>
      <c r="D251" s="103">
        <v>63</v>
      </c>
    </row>
    <row r="252" spans="1:4" ht="13.8" thickBot="1" x14ac:dyDescent="0.3">
      <c r="A252" s="26">
        <v>42795</v>
      </c>
      <c r="B252" s="104">
        <v>193</v>
      </c>
      <c r="C252" s="104">
        <v>337</v>
      </c>
      <c r="D252" s="105">
        <v>98</v>
      </c>
    </row>
    <row r="257" spans="1:4" ht="13.8" thickBot="1" x14ac:dyDescent="0.3"/>
    <row r="258" spans="1:4" ht="15.6" x14ac:dyDescent="0.3">
      <c r="A258" s="220" t="s">
        <v>111</v>
      </c>
      <c r="B258" s="221"/>
      <c r="C258" s="221"/>
      <c r="D258" s="222"/>
    </row>
    <row r="259" spans="1:4" x14ac:dyDescent="0.25">
      <c r="A259" s="108" t="s">
        <v>27</v>
      </c>
      <c r="B259" s="106" t="s">
        <v>23</v>
      </c>
      <c r="C259" s="106" t="s">
        <v>24</v>
      </c>
      <c r="D259" s="107" t="s">
        <v>25</v>
      </c>
    </row>
    <row r="260" spans="1:4" x14ac:dyDescent="0.25">
      <c r="A260" s="26">
        <v>42979</v>
      </c>
      <c r="B260" s="7">
        <v>48</v>
      </c>
      <c r="C260" s="7">
        <v>221</v>
      </c>
      <c r="D260" s="103">
        <v>16</v>
      </c>
    </row>
    <row r="261" spans="1:4" x14ac:dyDescent="0.25">
      <c r="A261" s="26">
        <v>43009</v>
      </c>
      <c r="B261" s="7">
        <v>490</v>
      </c>
      <c r="C261" s="7">
        <v>473</v>
      </c>
      <c r="D261" s="103">
        <v>132</v>
      </c>
    </row>
    <row r="262" spans="1:4" x14ac:dyDescent="0.25">
      <c r="A262" s="26">
        <v>43040</v>
      </c>
      <c r="B262" s="7">
        <v>653</v>
      </c>
      <c r="C262" s="7">
        <v>466</v>
      </c>
      <c r="D262" s="103">
        <v>207</v>
      </c>
    </row>
    <row r="263" spans="1:4" x14ac:dyDescent="0.25">
      <c r="A263" s="26">
        <v>43070</v>
      </c>
      <c r="B263" s="7">
        <v>974</v>
      </c>
      <c r="C263" s="7">
        <v>263</v>
      </c>
      <c r="D263" s="103">
        <v>247</v>
      </c>
    </row>
    <row r="264" spans="1:4" x14ac:dyDescent="0.25">
      <c r="A264" s="26">
        <v>43101</v>
      </c>
      <c r="B264" s="7">
        <v>1288</v>
      </c>
      <c r="C264" s="7">
        <v>247</v>
      </c>
      <c r="D264" s="103">
        <v>122</v>
      </c>
    </row>
    <row r="265" spans="1:4" x14ac:dyDescent="0.25">
      <c r="A265" s="26">
        <v>43132</v>
      </c>
      <c r="B265" s="7">
        <v>969</v>
      </c>
      <c r="C265" s="7">
        <v>270</v>
      </c>
      <c r="D265" s="103">
        <v>109</v>
      </c>
    </row>
    <row r="266" spans="1:4" ht="13.8" thickBot="1" x14ac:dyDescent="0.3">
      <c r="A266" s="26">
        <v>43160</v>
      </c>
      <c r="B266" s="104">
        <v>277</v>
      </c>
      <c r="C266" s="104">
        <v>242</v>
      </c>
      <c r="D266" s="105">
        <v>100</v>
      </c>
    </row>
    <row r="273" spans="1:4" ht="13.8" thickBot="1" x14ac:dyDescent="0.3"/>
    <row r="274" spans="1:4" ht="15.6" x14ac:dyDescent="0.3">
      <c r="A274" s="220" t="s">
        <v>127</v>
      </c>
      <c r="B274" s="221"/>
      <c r="C274" s="221"/>
      <c r="D274" s="222"/>
    </row>
    <row r="275" spans="1:4" x14ac:dyDescent="0.25">
      <c r="A275" s="108" t="s">
        <v>27</v>
      </c>
      <c r="B275" s="106" t="s">
        <v>23</v>
      </c>
      <c r="C275" s="106" t="s">
        <v>24</v>
      </c>
      <c r="D275" s="107" t="s">
        <v>25</v>
      </c>
    </row>
    <row r="276" spans="1:4" x14ac:dyDescent="0.25">
      <c r="A276" s="26">
        <v>43344</v>
      </c>
      <c r="B276" s="7">
        <f>'par mois'!M7</f>
        <v>10</v>
      </c>
      <c r="C276" s="7">
        <f>'par mois'!M8</f>
        <v>82</v>
      </c>
      <c r="D276" s="103">
        <f>'par mois'!M9</f>
        <v>23</v>
      </c>
    </row>
    <row r="277" spans="1:4" x14ac:dyDescent="0.25">
      <c r="A277" s="26">
        <v>43374</v>
      </c>
      <c r="B277" s="7">
        <f>'par mois'!M17</f>
        <v>192</v>
      </c>
      <c r="C277" s="7">
        <f>'par mois'!M18</f>
        <v>592</v>
      </c>
      <c r="D277" s="103">
        <f>'par mois'!M19</f>
        <v>53</v>
      </c>
    </row>
    <row r="278" spans="1:4" x14ac:dyDescent="0.25">
      <c r="A278" s="26">
        <v>43405</v>
      </c>
      <c r="B278" s="7">
        <f>'par mois'!M27</f>
        <v>628</v>
      </c>
      <c r="C278" s="7">
        <f>'par mois'!M28</f>
        <v>359</v>
      </c>
      <c r="D278" s="103">
        <f>'par mois'!M29</f>
        <v>78</v>
      </c>
    </row>
    <row r="279" spans="1:4" x14ac:dyDescent="0.25">
      <c r="A279" s="26">
        <v>43435</v>
      </c>
      <c r="B279" s="7">
        <f>'par mois'!M37</f>
        <v>644</v>
      </c>
      <c r="C279" s="7">
        <f>'par mois'!M38</f>
        <v>572</v>
      </c>
      <c r="D279" s="103">
        <f>'par mois'!M39</f>
        <v>114</v>
      </c>
    </row>
    <row r="280" spans="1:4" x14ac:dyDescent="0.25">
      <c r="A280" s="26">
        <v>43466</v>
      </c>
      <c r="B280" s="7">
        <f>'par mois'!M47</f>
        <v>725</v>
      </c>
      <c r="C280" s="7">
        <f>'par mois'!M48</f>
        <v>450</v>
      </c>
      <c r="D280" s="103">
        <f>'par mois'!M49</f>
        <v>62</v>
      </c>
    </row>
    <row r="281" spans="1:4" x14ac:dyDescent="0.25">
      <c r="A281" s="26">
        <v>43497</v>
      </c>
      <c r="B281" s="7">
        <f>'par mois'!M57</f>
        <v>589</v>
      </c>
      <c r="C281" s="7">
        <f>'par mois'!M58</f>
        <v>397</v>
      </c>
      <c r="D281" s="103">
        <f>'par mois'!M59</f>
        <v>141</v>
      </c>
    </row>
    <row r="282" spans="1:4" ht="13.8" thickBot="1" x14ac:dyDescent="0.3">
      <c r="A282" s="26">
        <v>43525</v>
      </c>
      <c r="B282" s="104">
        <f>'par mois'!M67</f>
        <v>372</v>
      </c>
      <c r="C282" s="104">
        <f>'par mois'!M68</f>
        <v>594</v>
      </c>
      <c r="D282" s="105">
        <f>'par mois'!M69</f>
        <v>69</v>
      </c>
    </row>
  </sheetData>
  <mergeCells count="17">
    <mergeCell ref="A166:D166"/>
    <mergeCell ref="A31:D31"/>
    <mergeCell ref="A63:D63"/>
    <mergeCell ref="A84:D84"/>
    <mergeCell ref="A274:D274"/>
    <mergeCell ref="A185:D185"/>
    <mergeCell ref="A147:D147"/>
    <mergeCell ref="A201:D201"/>
    <mergeCell ref="A217:D217"/>
    <mergeCell ref="A230:D230"/>
    <mergeCell ref="A244:D244"/>
    <mergeCell ref="A258:D258"/>
    <mergeCell ref="A3:D3"/>
    <mergeCell ref="A21:D21"/>
    <mergeCell ref="A106:D106"/>
    <mergeCell ref="A128:D128"/>
    <mergeCell ref="A43:D43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O26"/>
  <sheetViews>
    <sheetView topLeftCell="A2" workbookViewId="0">
      <selection activeCell="A21" sqref="A21:N22"/>
    </sheetView>
  </sheetViews>
  <sheetFormatPr baseColWidth="10" defaultRowHeight="13.2" x14ac:dyDescent="0.25"/>
  <cols>
    <col min="3" max="3" width="12.5546875" customWidth="1"/>
    <col min="6" max="6" width="12.109375" customWidth="1"/>
    <col min="7" max="7" width="14.5546875" customWidth="1"/>
    <col min="8" max="8" width="12.33203125" customWidth="1"/>
    <col min="10" max="10" width="12.88671875" customWidth="1"/>
    <col min="12" max="12" width="13.109375" customWidth="1"/>
    <col min="13" max="13" width="12.88671875" customWidth="1"/>
  </cols>
  <sheetData>
    <row r="4" spans="2:14" x14ac:dyDescent="0.25">
      <c r="D4" s="181" t="s">
        <v>128</v>
      </c>
      <c r="E4" s="181"/>
      <c r="F4" s="181"/>
      <c r="G4" s="181"/>
      <c r="H4" s="181"/>
      <c r="I4" s="181"/>
      <c r="J4" s="181"/>
      <c r="K4" s="181"/>
    </row>
    <row r="5" spans="2:14" ht="13.8" thickBot="1" x14ac:dyDescent="0.3"/>
    <row r="6" spans="2:14" ht="40.799999999999997" thickTop="1" thickBot="1" x14ac:dyDescent="0.3">
      <c r="C6" s="99" t="s">
        <v>37</v>
      </c>
      <c r="D6" s="100" t="s">
        <v>52</v>
      </c>
      <c r="E6" s="100" t="s">
        <v>91</v>
      </c>
      <c r="F6" s="100" t="s">
        <v>39</v>
      </c>
      <c r="G6" s="100" t="s">
        <v>53</v>
      </c>
      <c r="H6" s="100" t="s">
        <v>96</v>
      </c>
      <c r="I6" s="100" t="s">
        <v>55</v>
      </c>
      <c r="J6" s="100" t="s">
        <v>56</v>
      </c>
      <c r="K6" s="100" t="s">
        <v>54</v>
      </c>
      <c r="L6" s="100" t="s">
        <v>57</v>
      </c>
      <c r="M6" s="100" t="s">
        <v>58</v>
      </c>
      <c r="N6" s="101" t="s">
        <v>61</v>
      </c>
    </row>
    <row r="7" spans="2:14" ht="16.2" thickTop="1" x14ac:dyDescent="0.3">
      <c r="B7" s="102" t="s">
        <v>46</v>
      </c>
      <c r="C7" s="3">
        <f>'par site'!B6</f>
        <v>0</v>
      </c>
      <c r="D7" s="3">
        <f>'par site'!B16</f>
        <v>0</v>
      </c>
      <c r="E7" s="3">
        <f>'par site'!B26</f>
        <v>0</v>
      </c>
      <c r="F7" s="3">
        <f>'par site'!B36</f>
        <v>0</v>
      </c>
      <c r="G7" s="3">
        <f>'par site'!B46</f>
        <v>10</v>
      </c>
      <c r="H7" s="98">
        <f>'par site'!B56</f>
        <v>0</v>
      </c>
      <c r="I7" s="93">
        <f>'par mois'!H7</f>
        <v>0</v>
      </c>
      <c r="J7" s="3">
        <f>'par site'!B76</f>
        <v>0</v>
      </c>
      <c r="K7" s="3">
        <f>'par site'!B86</f>
        <v>0</v>
      </c>
      <c r="L7" s="3">
        <f>'par site'!B96</f>
        <v>0</v>
      </c>
      <c r="M7" s="3">
        <f>'par site'!B106</f>
        <v>0</v>
      </c>
      <c r="N7" s="94">
        <f t="shared" ref="N7:N13" si="0">SUM(C7:M7)</f>
        <v>10</v>
      </c>
    </row>
    <row r="8" spans="2:14" ht="15.6" x14ac:dyDescent="0.25">
      <c r="B8" s="95" t="s">
        <v>5</v>
      </c>
      <c r="C8" s="81">
        <f>'par site'!B7</f>
        <v>34</v>
      </c>
      <c r="D8" s="81">
        <f>'par site'!B17</f>
        <v>0</v>
      </c>
      <c r="E8" s="81">
        <f>'par site'!B27</f>
        <v>0</v>
      </c>
      <c r="F8" s="81" t="str">
        <f>'par site'!B37</f>
        <v xml:space="preserve"> </v>
      </c>
      <c r="G8" s="81">
        <f>'par mois'!F17</f>
        <v>27</v>
      </c>
      <c r="H8" s="81">
        <f>'par site'!B57</f>
        <v>2</v>
      </c>
      <c r="I8" s="81">
        <f>'par mois'!H17</f>
        <v>5</v>
      </c>
      <c r="J8" s="81">
        <f>'par mois'!I17</f>
        <v>0</v>
      </c>
      <c r="K8" s="81">
        <f>'par mois'!J17</f>
        <v>110</v>
      </c>
      <c r="L8" s="81">
        <f>'par site'!B97</f>
        <v>0</v>
      </c>
      <c r="M8" s="81">
        <f>'par site'!B107</f>
        <v>14</v>
      </c>
      <c r="N8" s="96">
        <f t="shared" si="0"/>
        <v>192</v>
      </c>
    </row>
    <row r="9" spans="2:14" ht="15.6" x14ac:dyDescent="0.25">
      <c r="B9" s="95" t="s">
        <v>10</v>
      </c>
      <c r="C9" s="81">
        <f>'par site'!B8</f>
        <v>57</v>
      </c>
      <c r="D9" s="81">
        <f>'par site'!B18</f>
        <v>29</v>
      </c>
      <c r="E9" s="81">
        <f>'par site'!B28</f>
        <v>0</v>
      </c>
      <c r="F9" s="81">
        <f>'par site'!B38</f>
        <v>0</v>
      </c>
      <c r="G9" s="81">
        <f>'par site'!B48</f>
        <v>8</v>
      </c>
      <c r="H9" s="81">
        <f>'par site'!B58</f>
        <v>10</v>
      </c>
      <c r="I9" s="81">
        <f>'par site'!B68</f>
        <v>146</v>
      </c>
      <c r="J9" s="81">
        <f>'par site'!B78</f>
        <v>9</v>
      </c>
      <c r="K9" s="81">
        <f>'par site'!B88</f>
        <v>293</v>
      </c>
      <c r="L9" s="81">
        <f>'par site'!B98</f>
        <v>8</v>
      </c>
      <c r="M9" s="81">
        <f>'par site'!B108</f>
        <v>68</v>
      </c>
      <c r="N9" s="96">
        <f t="shared" si="0"/>
        <v>628</v>
      </c>
    </row>
    <row r="10" spans="2:14" ht="15.6" x14ac:dyDescent="0.25">
      <c r="B10" s="95" t="s">
        <v>11</v>
      </c>
      <c r="C10" s="81">
        <f>'par site'!B9</f>
        <v>82</v>
      </c>
      <c r="D10" s="81">
        <f>'par site'!B19</f>
        <v>68</v>
      </c>
      <c r="E10" s="81">
        <f>'par site'!B29</f>
        <v>0</v>
      </c>
      <c r="F10" s="81">
        <f>'par site'!B39</f>
        <v>0</v>
      </c>
      <c r="G10" s="81">
        <f>'par site'!B49</f>
        <v>30</v>
      </c>
      <c r="H10" s="81">
        <f>'par site'!B59</f>
        <v>18</v>
      </c>
      <c r="I10" s="81">
        <f>'par site'!B69</f>
        <v>98</v>
      </c>
      <c r="J10" s="81">
        <f>'par site'!B79</f>
        <v>43</v>
      </c>
      <c r="K10" s="81">
        <f>'par site'!B89</f>
        <v>219</v>
      </c>
      <c r="L10" s="81">
        <f>'par site'!B99</f>
        <v>4</v>
      </c>
      <c r="M10" s="81">
        <f>'par site'!B109</f>
        <v>82</v>
      </c>
      <c r="N10" s="96">
        <f t="shared" si="0"/>
        <v>644</v>
      </c>
    </row>
    <row r="11" spans="2:14" ht="15.6" x14ac:dyDescent="0.25">
      <c r="B11" s="95" t="s">
        <v>12</v>
      </c>
      <c r="C11" s="81">
        <f>'par site'!B10</f>
        <v>112</v>
      </c>
      <c r="D11" s="81">
        <f>'par site'!B20</f>
        <v>113</v>
      </c>
      <c r="E11" s="81">
        <f>'par site'!B30</f>
        <v>0</v>
      </c>
      <c r="F11" s="81">
        <f>'par site'!B40</f>
        <v>30</v>
      </c>
      <c r="G11" s="81">
        <f>'par site'!B50</f>
        <v>18</v>
      </c>
      <c r="H11" s="81">
        <f>'par site'!B60</f>
        <v>23</v>
      </c>
      <c r="I11" s="81">
        <f>'par site'!B70</f>
        <v>42</v>
      </c>
      <c r="J11" s="81">
        <f>'par site'!B80</f>
        <v>30</v>
      </c>
      <c r="K11" s="81">
        <f>'par site'!B90</f>
        <v>275</v>
      </c>
      <c r="L11" s="81">
        <f>'par site'!B100</f>
        <v>4</v>
      </c>
      <c r="M11" s="81">
        <f>'par site'!B110</f>
        <v>78</v>
      </c>
      <c r="N11" s="96">
        <f t="shared" si="0"/>
        <v>725</v>
      </c>
    </row>
    <row r="12" spans="2:14" ht="15.6" x14ac:dyDescent="0.25">
      <c r="B12" s="95" t="s">
        <v>13</v>
      </c>
      <c r="C12" s="81">
        <f>'par site'!B11</f>
        <v>58</v>
      </c>
      <c r="D12" s="81">
        <f>'par site'!B21</f>
        <v>38</v>
      </c>
      <c r="E12" s="81">
        <f>'par site'!B31</f>
        <v>19</v>
      </c>
      <c r="F12" s="81">
        <f>'par site'!B41</f>
        <v>9</v>
      </c>
      <c r="G12" s="81">
        <f>'par site'!B51</f>
        <v>57</v>
      </c>
      <c r="H12" s="81">
        <f>'par site'!B61</f>
        <v>15</v>
      </c>
      <c r="I12" s="81">
        <f>'par site'!B71</f>
        <v>19</v>
      </c>
      <c r="J12" s="81">
        <f>'par site'!B81</f>
        <v>50</v>
      </c>
      <c r="K12" s="81">
        <f>'par site'!B91</f>
        <v>156</v>
      </c>
      <c r="L12" s="81">
        <f>'par site'!B101</f>
        <v>4</v>
      </c>
      <c r="M12" s="81">
        <f>'par site'!B111</f>
        <v>164</v>
      </c>
      <c r="N12" s="96">
        <f t="shared" si="0"/>
        <v>589</v>
      </c>
    </row>
    <row r="13" spans="2:14" ht="16.2" thickBot="1" x14ac:dyDescent="0.3">
      <c r="B13" s="75" t="s">
        <v>30</v>
      </c>
      <c r="C13" s="86">
        <f>'par site'!B12</f>
        <v>35</v>
      </c>
      <c r="D13" s="86">
        <f>'par site'!B22</f>
        <v>44</v>
      </c>
      <c r="E13" s="149">
        <f>'par site'!B32</f>
        <v>19</v>
      </c>
      <c r="F13" s="86">
        <f>'par site'!B42</f>
        <v>23</v>
      </c>
      <c r="G13" s="86">
        <f>'par site'!B52</f>
        <v>7</v>
      </c>
      <c r="H13" s="86">
        <f>'par site'!B62</f>
        <v>9</v>
      </c>
      <c r="I13" s="86">
        <f>'par site'!B72</f>
        <v>21</v>
      </c>
      <c r="J13" s="86">
        <f>'par site'!B82</f>
        <v>59</v>
      </c>
      <c r="K13" s="86">
        <f>'par site'!B92</f>
        <v>110</v>
      </c>
      <c r="L13" s="86">
        <f>'par site'!B102</f>
        <v>1</v>
      </c>
      <c r="M13" s="86">
        <f>'par site'!B112</f>
        <v>44</v>
      </c>
      <c r="N13" s="97">
        <f t="shared" si="0"/>
        <v>372</v>
      </c>
    </row>
    <row r="14" spans="2:14" ht="13.8" thickTop="1" x14ac:dyDescent="0.25">
      <c r="E14" s="134"/>
    </row>
    <row r="15" spans="2:14" x14ac:dyDescent="0.25">
      <c r="D15" s="190" t="s">
        <v>94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</row>
    <row r="16" spans="2:14" x14ac:dyDescent="0.25">
      <c r="D16" s="113" t="s">
        <v>153</v>
      </c>
    </row>
    <row r="17" spans="1:15" x14ac:dyDescent="0.25">
      <c r="D17" s="113" t="s">
        <v>140</v>
      </c>
    </row>
    <row r="18" spans="1:15" x14ac:dyDescent="0.25"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5" x14ac:dyDescent="0.25">
      <c r="B19" s="181" t="s">
        <v>117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5" x14ac:dyDescent="0.25">
      <c r="A20" s="187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</row>
    <row r="21" spans="1:15" ht="12.75" customHeight="1" x14ac:dyDescent="0.25">
      <c r="A21" s="227" t="s">
        <v>160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141"/>
    </row>
    <row r="22" spans="1:15" x14ac:dyDescent="0.2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141"/>
    </row>
    <row r="26" spans="1:15" x14ac:dyDescent="0.25">
      <c r="L26" s="1"/>
    </row>
  </sheetData>
  <mergeCells count="6">
    <mergeCell ref="A21:N22"/>
    <mergeCell ref="D4:K4"/>
    <mergeCell ref="B19:N19"/>
    <mergeCell ref="D15:N15"/>
    <mergeCell ref="A20:N20"/>
    <mergeCell ref="D18:L1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4"/>
  <sheetViews>
    <sheetView topLeftCell="B1" zoomScale="90" zoomScaleNormal="90" workbookViewId="0">
      <selection activeCell="Q8" sqref="Q8"/>
    </sheetView>
  </sheetViews>
  <sheetFormatPr baseColWidth="10" defaultRowHeight="13.2" x14ac:dyDescent="0.25"/>
  <sheetData>
    <row r="1" spans="1:17" ht="13.8" thickBot="1" x14ac:dyDescent="0.3">
      <c r="O1" s="129"/>
      <c r="P1" s="129"/>
      <c r="Q1" s="129"/>
    </row>
    <row r="2" spans="1:17" ht="14.4" thickTop="1" thickBot="1" x14ac:dyDescent="0.3">
      <c r="A2" s="128"/>
      <c r="B2" s="142" t="s">
        <v>88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12"/>
      <c r="Q2" s="157"/>
    </row>
    <row r="3" spans="1:17" ht="14.4" thickTop="1" thickBot="1" x14ac:dyDescent="0.3">
      <c r="A3" s="122"/>
      <c r="B3" s="127" t="s">
        <v>76</v>
      </c>
      <c r="C3" s="127" t="s">
        <v>77</v>
      </c>
      <c r="D3" s="127" t="s">
        <v>78</v>
      </c>
      <c r="E3" s="126" t="s">
        <v>79</v>
      </c>
      <c r="F3" s="125" t="s">
        <v>80</v>
      </c>
      <c r="G3" s="127" t="s">
        <v>81</v>
      </c>
      <c r="H3" s="127" t="s">
        <v>82</v>
      </c>
      <c r="I3" s="127" t="s">
        <v>83</v>
      </c>
      <c r="J3" s="127" t="s">
        <v>84</v>
      </c>
      <c r="K3" s="127" t="s">
        <v>85</v>
      </c>
      <c r="L3" s="126" t="s">
        <v>86</v>
      </c>
      <c r="M3" s="125" t="s">
        <v>87</v>
      </c>
      <c r="N3" s="144" t="s">
        <v>93</v>
      </c>
      <c r="O3" s="150" t="s">
        <v>102</v>
      </c>
      <c r="P3" s="161" t="s">
        <v>116</v>
      </c>
      <c r="Q3" s="156" t="s">
        <v>154</v>
      </c>
    </row>
    <row r="4" spans="1:17" ht="14.4" thickTop="1" thickBot="1" x14ac:dyDescent="0.3">
      <c r="A4" s="14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45"/>
      <c r="P4" s="112"/>
      <c r="Q4" s="157"/>
    </row>
    <row r="5" spans="1:17" ht="14.4" thickTop="1" thickBot="1" x14ac:dyDescent="0.3">
      <c r="A5" s="135" t="s">
        <v>11</v>
      </c>
      <c r="B5" s="127">
        <v>360</v>
      </c>
      <c r="C5" s="127">
        <v>299</v>
      </c>
      <c r="D5" s="127">
        <v>298</v>
      </c>
      <c r="E5" s="127">
        <v>482</v>
      </c>
      <c r="F5" s="127">
        <v>519</v>
      </c>
      <c r="G5" s="127">
        <v>450</v>
      </c>
      <c r="H5" s="127">
        <v>503</v>
      </c>
      <c r="I5" s="127">
        <v>470</v>
      </c>
      <c r="J5" s="127">
        <v>620</v>
      </c>
      <c r="K5" s="127">
        <v>818</v>
      </c>
      <c r="L5" s="127">
        <v>543</v>
      </c>
      <c r="M5" s="125">
        <v>611</v>
      </c>
      <c r="N5" s="127">
        <v>766</v>
      </c>
      <c r="O5" s="175">
        <v>630</v>
      </c>
      <c r="P5" s="175">
        <v>974</v>
      </c>
      <c r="Q5" s="146">
        <v>644</v>
      </c>
    </row>
    <row r="6" spans="1:17" ht="13.8" thickBot="1" x14ac:dyDescent="0.3">
      <c r="A6" s="135" t="s">
        <v>12</v>
      </c>
      <c r="B6" s="127">
        <v>383</v>
      </c>
      <c r="C6" s="127">
        <v>581</v>
      </c>
      <c r="D6" s="127">
        <v>446</v>
      </c>
      <c r="E6" s="127">
        <v>558</v>
      </c>
      <c r="F6" s="127">
        <v>493</v>
      </c>
      <c r="G6" s="127">
        <v>508</v>
      </c>
      <c r="H6" s="127">
        <v>536</v>
      </c>
      <c r="I6" s="127">
        <v>607</v>
      </c>
      <c r="J6" s="127">
        <v>772</v>
      </c>
      <c r="K6" s="127">
        <v>1109</v>
      </c>
      <c r="L6" s="127">
        <v>495</v>
      </c>
      <c r="M6" s="125">
        <v>885</v>
      </c>
      <c r="N6" s="127">
        <v>785</v>
      </c>
      <c r="O6" s="126">
        <v>771</v>
      </c>
      <c r="P6" s="173">
        <v>1288</v>
      </c>
      <c r="Q6" s="150">
        <v>695</v>
      </c>
    </row>
    <row r="7" spans="1:17" ht="13.8" thickBot="1" x14ac:dyDescent="0.3">
      <c r="A7" s="136" t="s">
        <v>13</v>
      </c>
      <c r="B7" s="132">
        <v>398</v>
      </c>
      <c r="C7" s="132">
        <v>155</v>
      </c>
      <c r="D7" s="132">
        <v>499</v>
      </c>
      <c r="E7" s="132">
        <v>572</v>
      </c>
      <c r="F7" s="132">
        <v>544</v>
      </c>
      <c r="G7" s="132">
        <v>600</v>
      </c>
      <c r="H7" s="132">
        <v>441</v>
      </c>
      <c r="I7" s="132">
        <v>571</v>
      </c>
      <c r="J7" s="132">
        <v>1019</v>
      </c>
      <c r="K7" s="132">
        <v>749</v>
      </c>
      <c r="L7" s="132">
        <v>631</v>
      </c>
      <c r="M7" s="145">
        <v>646</v>
      </c>
      <c r="N7" s="132">
        <v>722</v>
      </c>
      <c r="O7" s="167">
        <v>632</v>
      </c>
      <c r="P7" s="150">
        <v>969</v>
      </c>
      <c r="Q7" s="150">
        <v>589</v>
      </c>
    </row>
    <row r="8" spans="1:17" ht="14.4" thickTop="1" thickBot="1" x14ac:dyDescent="0.3">
      <c r="A8" s="151"/>
      <c r="B8" s="152"/>
      <c r="C8" s="152"/>
      <c r="D8" s="152"/>
      <c r="E8" s="152">
        <v>748</v>
      </c>
      <c r="F8" s="152"/>
      <c r="G8" s="152"/>
      <c r="H8" s="160"/>
      <c r="I8" s="159">
        <v>560</v>
      </c>
      <c r="J8" s="155">
        <v>777</v>
      </c>
      <c r="K8" s="155">
        <v>400</v>
      </c>
      <c r="L8" s="155">
        <v>371</v>
      </c>
      <c r="M8" s="155">
        <v>336</v>
      </c>
      <c r="N8" s="155" t="s">
        <v>112</v>
      </c>
      <c r="O8" s="155">
        <v>508</v>
      </c>
      <c r="P8" s="164">
        <v>656</v>
      </c>
      <c r="Q8" s="176" t="s">
        <v>165</v>
      </c>
    </row>
    <row r="9" spans="1:17" ht="13.8" thickTop="1" x14ac:dyDescent="0.25">
      <c r="A9" s="122"/>
      <c r="H9" s="153" t="s">
        <v>104</v>
      </c>
      <c r="J9" s="134"/>
      <c r="L9" s="134"/>
      <c r="M9" s="134"/>
      <c r="O9" s="1"/>
    </row>
    <row r="10" spans="1:17" ht="13.8" thickBot="1" x14ac:dyDescent="0.3">
      <c r="O10" s="147"/>
      <c r="P10" s="129"/>
    </row>
    <row r="11" spans="1:17" ht="14.4" thickTop="1" thickBot="1" x14ac:dyDescent="0.3">
      <c r="A11" s="128"/>
      <c r="B11" s="142" t="s">
        <v>1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12"/>
      <c r="O11" s="158"/>
      <c r="P11" s="112"/>
      <c r="Q11" s="157"/>
    </row>
    <row r="12" spans="1:17" ht="14.4" thickTop="1" thickBot="1" x14ac:dyDescent="0.3">
      <c r="A12" s="137"/>
      <c r="B12" s="127" t="s">
        <v>76</v>
      </c>
      <c r="C12" s="127" t="s">
        <v>77</v>
      </c>
      <c r="D12" s="127" t="s">
        <v>78</v>
      </c>
      <c r="E12" s="125" t="s">
        <v>79</v>
      </c>
      <c r="F12" s="138" t="s">
        <v>80</v>
      </c>
      <c r="G12" s="138" t="s">
        <v>81</v>
      </c>
      <c r="H12" s="138" t="s">
        <v>82</v>
      </c>
      <c r="I12" s="138" t="s">
        <v>83</v>
      </c>
      <c r="J12" s="138" t="s">
        <v>84</v>
      </c>
      <c r="K12" s="138" t="s">
        <v>85</v>
      </c>
      <c r="L12" s="138" t="s">
        <v>86</v>
      </c>
      <c r="M12" s="138" t="s">
        <v>87</v>
      </c>
      <c r="N12" s="170" t="s">
        <v>93</v>
      </c>
      <c r="O12" s="127" t="s">
        <v>102</v>
      </c>
      <c r="P12" s="169" t="s">
        <v>116</v>
      </c>
      <c r="Q12" s="165" t="s">
        <v>154</v>
      </c>
    </row>
    <row r="13" spans="1:17" ht="14.4" thickTop="1" thickBot="1" x14ac:dyDescent="0.3">
      <c r="A13" s="139"/>
      <c r="B13" s="123"/>
      <c r="C13" s="123"/>
      <c r="D13" s="123"/>
      <c r="E13" s="125"/>
      <c r="F13" s="125"/>
      <c r="G13" s="123"/>
      <c r="H13" s="123"/>
      <c r="I13" s="123"/>
      <c r="J13" s="123"/>
      <c r="K13" s="123"/>
      <c r="L13" s="123"/>
      <c r="M13" s="125"/>
      <c r="N13" s="124"/>
      <c r="O13" s="125"/>
      <c r="P13" s="143"/>
      <c r="Q13" s="172"/>
    </row>
    <row r="14" spans="1:17" ht="13.8" thickBot="1" x14ac:dyDescent="0.3">
      <c r="A14" s="135" t="s">
        <v>11</v>
      </c>
      <c r="B14" s="127">
        <v>574</v>
      </c>
      <c r="C14" s="127">
        <v>464</v>
      </c>
      <c r="D14" s="127">
        <v>424</v>
      </c>
      <c r="E14" s="126">
        <v>709</v>
      </c>
      <c r="F14" s="127">
        <v>248</v>
      </c>
      <c r="G14" s="127">
        <v>189</v>
      </c>
      <c r="H14" s="127">
        <v>349</v>
      </c>
      <c r="I14" s="127">
        <v>137</v>
      </c>
      <c r="J14" s="127">
        <v>435</v>
      </c>
      <c r="K14" s="127">
        <v>197</v>
      </c>
      <c r="L14" s="127">
        <v>237</v>
      </c>
      <c r="M14" s="125">
        <v>306</v>
      </c>
      <c r="N14" s="127">
        <v>368</v>
      </c>
      <c r="O14" s="127">
        <v>553</v>
      </c>
      <c r="P14" s="127">
        <v>263</v>
      </c>
      <c r="Q14" s="174">
        <v>372</v>
      </c>
    </row>
    <row r="15" spans="1:17" ht="13.8" thickBot="1" x14ac:dyDescent="0.3">
      <c r="A15" s="135" t="s">
        <v>12</v>
      </c>
      <c r="B15" s="127">
        <v>543</v>
      </c>
      <c r="C15" s="127">
        <v>563</v>
      </c>
      <c r="D15" s="127">
        <v>351</v>
      </c>
      <c r="E15" s="126">
        <v>581</v>
      </c>
      <c r="F15" s="127">
        <v>165</v>
      </c>
      <c r="G15" s="127">
        <v>168</v>
      </c>
      <c r="H15" s="127">
        <v>111</v>
      </c>
      <c r="I15" s="127">
        <v>174</v>
      </c>
      <c r="J15" s="127">
        <v>416</v>
      </c>
      <c r="K15" s="127">
        <v>225</v>
      </c>
      <c r="L15" s="127">
        <v>127</v>
      </c>
      <c r="M15" s="127">
        <v>323</v>
      </c>
      <c r="N15" s="127">
        <v>357</v>
      </c>
      <c r="O15" s="127">
        <v>434</v>
      </c>
      <c r="P15" s="127">
        <v>247</v>
      </c>
      <c r="Q15" s="144">
        <v>448</v>
      </c>
    </row>
    <row r="16" spans="1:17" ht="13.8" thickBot="1" x14ac:dyDescent="0.3">
      <c r="A16" s="140" t="s">
        <v>13</v>
      </c>
      <c r="B16" s="130">
        <v>598</v>
      </c>
      <c r="C16" s="130">
        <v>379</v>
      </c>
      <c r="D16" s="130">
        <v>335</v>
      </c>
      <c r="E16" s="131">
        <v>371</v>
      </c>
      <c r="F16" s="130">
        <v>307</v>
      </c>
      <c r="G16" s="130">
        <v>209</v>
      </c>
      <c r="H16" s="130">
        <v>86</v>
      </c>
      <c r="I16" s="130">
        <v>176</v>
      </c>
      <c r="J16" s="130">
        <v>123</v>
      </c>
      <c r="K16" s="130">
        <v>222</v>
      </c>
      <c r="L16" s="130">
        <v>118</v>
      </c>
      <c r="M16" s="147">
        <v>192</v>
      </c>
      <c r="N16" s="132">
        <v>315</v>
      </c>
      <c r="O16" s="133">
        <v>370</v>
      </c>
      <c r="P16" s="132">
        <v>270</v>
      </c>
      <c r="Q16" s="167">
        <v>247</v>
      </c>
    </row>
    <row r="17" spans="1:17" ht="13.8" thickTop="1" x14ac:dyDescent="0.25">
      <c r="F17" s="134"/>
      <c r="G17" s="134"/>
      <c r="N17" s="134"/>
      <c r="O17" s="1"/>
    </row>
    <row r="18" spans="1:17" ht="13.8" thickBot="1" x14ac:dyDescent="0.3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O18" s="147"/>
      <c r="P18" s="129"/>
      <c r="Q18" s="129"/>
    </row>
    <row r="19" spans="1:17" ht="14.4" thickTop="1" thickBot="1" x14ac:dyDescent="0.3">
      <c r="A19" s="128"/>
      <c r="B19" s="142" t="s">
        <v>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58"/>
      <c r="P19" s="166"/>
      <c r="Q19" s="157"/>
    </row>
    <row r="20" spans="1:17" ht="14.4" thickTop="1" thickBot="1" x14ac:dyDescent="0.3">
      <c r="A20" s="137"/>
      <c r="B20" s="127" t="s">
        <v>76</v>
      </c>
      <c r="C20" s="127" t="s">
        <v>77</v>
      </c>
      <c r="D20" s="127" t="s">
        <v>78</v>
      </c>
      <c r="E20" s="127" t="s">
        <v>79</v>
      </c>
      <c r="F20" s="127" t="s">
        <v>80</v>
      </c>
      <c r="G20" s="126" t="s">
        <v>81</v>
      </c>
      <c r="H20" s="127" t="s">
        <v>82</v>
      </c>
      <c r="I20" s="127" t="s">
        <v>83</v>
      </c>
      <c r="J20" s="127" t="s">
        <v>84</v>
      </c>
      <c r="K20" s="127" t="s">
        <v>85</v>
      </c>
      <c r="L20" s="127" t="s">
        <v>86</v>
      </c>
      <c r="M20" s="125" t="s">
        <v>87</v>
      </c>
      <c r="N20" s="168" t="s">
        <v>93</v>
      </c>
      <c r="O20" s="127" t="s">
        <v>102</v>
      </c>
      <c r="P20" s="169" t="s">
        <v>116</v>
      </c>
      <c r="Q20" s="167" t="s">
        <v>154</v>
      </c>
    </row>
    <row r="21" spans="1:17" ht="14.4" thickTop="1" thickBot="1" x14ac:dyDescent="0.3">
      <c r="A21" s="139"/>
      <c r="B21" s="1"/>
      <c r="C21" s="1"/>
      <c r="D21" s="1"/>
      <c r="E21" s="1"/>
      <c r="F21" s="1"/>
      <c r="G21" s="1"/>
      <c r="H21" s="125"/>
      <c r="I21" s="1"/>
      <c r="J21" s="1"/>
      <c r="K21" s="1"/>
      <c r="L21" s="1"/>
      <c r="M21" s="1"/>
      <c r="N21" s="124"/>
      <c r="O21" s="125"/>
      <c r="P21" s="143"/>
      <c r="Q21" s="172"/>
    </row>
    <row r="22" spans="1:17" ht="13.8" thickBot="1" x14ac:dyDescent="0.3">
      <c r="A22" s="135" t="s">
        <v>11</v>
      </c>
      <c r="B22" s="127">
        <v>146</v>
      </c>
      <c r="C22" s="127">
        <v>104</v>
      </c>
      <c r="D22" s="127">
        <v>165</v>
      </c>
      <c r="E22" s="127">
        <v>229</v>
      </c>
      <c r="F22" s="127">
        <v>179</v>
      </c>
      <c r="G22" s="126">
        <v>137</v>
      </c>
      <c r="H22" s="127">
        <v>94</v>
      </c>
      <c r="I22" s="127">
        <v>132</v>
      </c>
      <c r="J22" s="127">
        <v>182</v>
      </c>
      <c r="K22" s="127">
        <v>123</v>
      </c>
      <c r="L22" s="127">
        <v>119</v>
      </c>
      <c r="M22" s="125">
        <v>117</v>
      </c>
      <c r="N22" s="127">
        <v>107</v>
      </c>
      <c r="O22" s="127">
        <v>130</v>
      </c>
      <c r="P22" s="171">
        <v>247</v>
      </c>
      <c r="Q22" s="144">
        <v>114</v>
      </c>
    </row>
    <row r="23" spans="1:17" ht="13.8" thickBot="1" x14ac:dyDescent="0.3">
      <c r="A23" s="135" t="s">
        <v>12</v>
      </c>
      <c r="B23" s="127">
        <v>220</v>
      </c>
      <c r="C23" s="127">
        <v>60</v>
      </c>
      <c r="D23" s="127">
        <v>116</v>
      </c>
      <c r="E23" s="127">
        <v>176</v>
      </c>
      <c r="F23" s="127">
        <v>183</v>
      </c>
      <c r="G23" s="126">
        <v>81</v>
      </c>
      <c r="H23" s="127">
        <v>222</v>
      </c>
      <c r="I23" s="127">
        <v>135</v>
      </c>
      <c r="J23" s="127">
        <v>244</v>
      </c>
      <c r="K23" s="127">
        <v>160</v>
      </c>
      <c r="L23" s="127">
        <v>188</v>
      </c>
      <c r="M23" s="127">
        <v>136</v>
      </c>
      <c r="N23" s="127">
        <v>126</v>
      </c>
      <c r="O23" s="127">
        <v>117</v>
      </c>
      <c r="P23" s="127">
        <v>122</v>
      </c>
      <c r="Q23" s="144">
        <v>58</v>
      </c>
    </row>
    <row r="24" spans="1:17" ht="13.8" thickBot="1" x14ac:dyDescent="0.3">
      <c r="A24" s="136" t="s">
        <v>13</v>
      </c>
      <c r="B24" s="132">
        <v>102</v>
      </c>
      <c r="C24" s="132">
        <v>57</v>
      </c>
      <c r="D24" s="132">
        <v>103</v>
      </c>
      <c r="E24" s="132">
        <v>135</v>
      </c>
      <c r="F24" s="132">
        <v>161</v>
      </c>
      <c r="G24" s="133">
        <v>63</v>
      </c>
      <c r="H24" s="132">
        <v>155</v>
      </c>
      <c r="I24" s="132">
        <v>122</v>
      </c>
      <c r="J24" s="132">
        <v>212</v>
      </c>
      <c r="K24" s="132">
        <v>236</v>
      </c>
      <c r="L24" s="132">
        <v>162</v>
      </c>
      <c r="M24" s="145">
        <v>84</v>
      </c>
      <c r="N24" s="132">
        <v>119</v>
      </c>
      <c r="O24" s="132">
        <v>63</v>
      </c>
      <c r="P24" s="132">
        <v>109</v>
      </c>
      <c r="Q24" s="167">
        <v>141</v>
      </c>
    </row>
    <row r="25" spans="1:17" ht="13.8" thickTop="1" x14ac:dyDescent="0.25">
      <c r="A25" s="122"/>
      <c r="N25" s="134"/>
    </row>
    <row r="30" spans="1:17" x14ac:dyDescent="0.25">
      <c r="O30" s="154"/>
    </row>
    <row r="34" spans="17:17" x14ac:dyDescent="0.25">
      <c r="Q34" s="1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par site</vt:lpstr>
      <vt:lpstr>graph site</vt:lpstr>
      <vt:lpstr>par mois</vt:lpstr>
      <vt:lpstr>graph mois</vt:lpstr>
      <vt:lpstr>Cormoran</vt:lpstr>
      <vt:lpstr>Evolut par année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JL</cp:lastModifiedBy>
  <cp:lastPrinted>2007-09-02T20:04:31Z</cp:lastPrinted>
  <dcterms:created xsi:type="dcterms:W3CDTF">1996-10-21T11:03:58Z</dcterms:created>
  <dcterms:modified xsi:type="dcterms:W3CDTF">2019-03-21T11:52:57Z</dcterms:modified>
</cp:coreProperties>
</file>